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5730" activeTab="5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Meldeformular!$B$5:$B$102</definedName>
    <definedName name="Namen2">Meldeformular!$B$4:$C$22</definedName>
    <definedName name="Teilnehmer">Meldeformular!$BE$5:$BE$102</definedName>
  </definedNames>
  <calcPr calcId="125725"/>
</workbook>
</file>

<file path=xl/calcChain.xml><?xml version="1.0" encoding="utf-8"?>
<calcChain xmlns="http://schemas.openxmlformats.org/spreadsheetml/2006/main">
  <c r="F4" i="2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BE5" s="1"/>
  <c r="K5"/>
  <c r="K6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71"/>
  <c r="K72"/>
  <c r="K73"/>
  <c r="K74"/>
  <c r="K76"/>
  <c r="K77"/>
  <c r="K75"/>
  <c r="K78"/>
  <c r="K79"/>
  <c r="K80"/>
  <c r="K81"/>
  <c r="K82"/>
  <c r="K83"/>
  <c r="K84"/>
  <c r="K85"/>
  <c r="AJ104"/>
  <c r="AI104"/>
  <c r="AK104"/>
  <c r="AJ103"/>
  <c r="AI103"/>
  <c r="AK103"/>
  <c r="AJ102"/>
  <c r="AI102"/>
  <c r="AK102"/>
  <c r="AJ101"/>
  <c r="AI101"/>
  <c r="AK101"/>
  <c r="AJ100"/>
  <c r="AI100"/>
  <c r="AK100"/>
  <c r="AJ99"/>
  <c r="AI99"/>
  <c r="AK99"/>
  <c r="AJ98"/>
  <c r="AI98"/>
  <c r="AK98"/>
  <c r="AJ97"/>
  <c r="AI97"/>
  <c r="AK97"/>
  <c r="AJ96"/>
  <c r="AI96"/>
  <c r="AK96"/>
  <c r="AJ95"/>
  <c r="AI95"/>
  <c r="AK95"/>
  <c r="AJ94"/>
  <c r="AI94"/>
  <c r="AK94"/>
  <c r="AJ93"/>
  <c r="AI93"/>
  <c r="AK93"/>
  <c r="AJ92"/>
  <c r="AI92"/>
  <c r="AK92"/>
  <c r="AJ91"/>
  <c r="AI91"/>
  <c r="AK91"/>
  <c r="AJ90"/>
  <c r="AI90"/>
  <c r="AK90"/>
  <c r="AJ89"/>
  <c r="AI89"/>
  <c r="AK89"/>
  <c r="AJ88"/>
  <c r="AI88"/>
  <c r="AK88"/>
  <c r="AJ87"/>
  <c r="AI87"/>
  <c r="AK87"/>
  <c r="AJ86"/>
  <c r="AI86"/>
  <c r="AK86"/>
  <c r="AJ85"/>
  <c r="AI85"/>
  <c r="AK85"/>
  <c r="AJ84"/>
  <c r="AI84"/>
  <c r="AK84"/>
  <c r="AJ83"/>
  <c r="AI83"/>
  <c r="AK83"/>
  <c r="AJ82"/>
  <c r="AI82"/>
  <c r="AK82"/>
  <c r="AJ81"/>
  <c r="AI81"/>
  <c r="AK81"/>
  <c r="AJ80"/>
  <c r="AI80"/>
  <c r="AK80"/>
  <c r="AJ79"/>
  <c r="AI79"/>
  <c r="AJ78"/>
  <c r="AI78"/>
  <c r="AK78"/>
  <c r="AJ77"/>
  <c r="AI77"/>
  <c r="AK77" s="1"/>
  <c r="AJ76"/>
  <c r="AI76"/>
  <c r="AK76"/>
  <c r="AJ75"/>
  <c r="AI75"/>
  <c r="AJ74"/>
  <c r="AI74"/>
  <c r="AK74"/>
  <c r="AJ73"/>
  <c r="AI73"/>
  <c r="AK73" s="1"/>
  <c r="AJ72"/>
  <c r="AI72"/>
  <c r="AK72"/>
  <c r="AJ71"/>
  <c r="AI71"/>
  <c r="AJ70"/>
  <c r="AI70"/>
  <c r="AK70"/>
  <c r="AJ69"/>
  <c r="AI69"/>
  <c r="AJ68"/>
  <c r="AI68"/>
  <c r="AJ67"/>
  <c r="AI67"/>
  <c r="AJ66"/>
  <c r="AI66"/>
  <c r="AJ65"/>
  <c r="AI65"/>
  <c r="AJ64"/>
  <c r="AI64"/>
  <c r="AJ63"/>
  <c r="AI63"/>
  <c r="AJ62"/>
  <c r="AI62"/>
  <c r="AJ61"/>
  <c r="AI61"/>
  <c r="AK61"/>
  <c r="AJ60"/>
  <c r="AI60"/>
  <c r="AK60" s="1"/>
  <c r="AJ59"/>
  <c r="AI59"/>
  <c r="AK59"/>
  <c r="AJ58"/>
  <c r="AI58"/>
  <c r="AJ57"/>
  <c r="AI57"/>
  <c r="AK57"/>
  <c r="AJ56"/>
  <c r="AI56"/>
  <c r="AK56" s="1"/>
  <c r="AJ55"/>
  <c r="AI55"/>
  <c r="AK55"/>
  <c r="AJ54"/>
  <c r="AI54"/>
  <c r="AJ53"/>
  <c r="AI53"/>
  <c r="AK53"/>
  <c r="AJ52"/>
  <c r="AI52"/>
  <c r="AK52" s="1"/>
  <c r="AJ51"/>
  <c r="AI51"/>
  <c r="AK51"/>
  <c r="AJ50"/>
  <c r="AI50"/>
  <c r="AJ49"/>
  <c r="AI49"/>
  <c r="AK49"/>
  <c r="AJ48"/>
  <c r="AI48"/>
  <c r="AK48" s="1"/>
  <c r="AJ47"/>
  <c r="AI47"/>
  <c r="AK47"/>
  <c r="AJ46"/>
  <c r="AI46"/>
  <c r="AJ45"/>
  <c r="AI45"/>
  <c r="AK45"/>
  <c r="AJ44"/>
  <c r="AI44"/>
  <c r="AK44" s="1"/>
  <c r="AJ43"/>
  <c r="AI43"/>
  <c r="AK43"/>
  <c r="AJ42"/>
  <c r="AI42"/>
  <c r="AJ41"/>
  <c r="AI41"/>
  <c r="AK41"/>
  <c r="AJ40"/>
  <c r="AI40"/>
  <c r="AK40" s="1"/>
  <c r="AJ39"/>
  <c r="AI39"/>
  <c r="AK39"/>
  <c r="AJ38"/>
  <c r="AI38"/>
  <c r="AJ37"/>
  <c r="AI37"/>
  <c r="AK37"/>
  <c r="AJ36"/>
  <c r="AI36"/>
  <c r="AK36" s="1"/>
  <c r="AJ35"/>
  <c r="AI35"/>
  <c r="AK35"/>
  <c r="AJ34"/>
  <c r="AI34"/>
  <c r="AJ33"/>
  <c r="AI33"/>
  <c r="AK33"/>
  <c r="AJ32"/>
  <c r="AI32"/>
  <c r="AK32" s="1"/>
  <c r="AJ31"/>
  <c r="AI31"/>
  <c r="AK31"/>
  <c r="AJ30"/>
  <c r="AI30"/>
  <c r="AJ29"/>
  <c r="AI29"/>
  <c r="AK29"/>
  <c r="AJ28"/>
  <c r="AI28"/>
  <c r="AK28" s="1"/>
  <c r="AJ27"/>
  <c r="AI27"/>
  <c r="AK27"/>
  <c r="AJ26"/>
  <c r="AI26"/>
  <c r="AJ25"/>
  <c r="AI25"/>
  <c r="AK25"/>
  <c r="AJ24"/>
  <c r="AI24"/>
  <c r="AK24" s="1"/>
  <c r="AJ23"/>
  <c r="AI23"/>
  <c r="AK23"/>
  <c r="AJ22"/>
  <c r="AI22"/>
  <c r="AJ21"/>
  <c r="AI21"/>
  <c r="AK21"/>
  <c r="AJ20"/>
  <c r="AI20"/>
  <c r="AK20" s="1"/>
  <c r="AJ19"/>
  <c r="AI19"/>
  <c r="AK19"/>
  <c r="AJ18"/>
  <c r="AI18"/>
  <c r="AJ17"/>
  <c r="AI17"/>
  <c r="AK17"/>
  <c r="AJ16"/>
  <c r="AI16"/>
  <c r="AK16" s="1"/>
  <c r="AJ15"/>
  <c r="AI15"/>
  <c r="AK15"/>
  <c r="AJ14"/>
  <c r="AI14"/>
  <c r="AJ13"/>
  <c r="AI13"/>
  <c r="AK13"/>
  <c r="AJ12"/>
  <c r="AI12"/>
  <c r="AK12" s="1"/>
  <c r="AJ11"/>
  <c r="AI11"/>
  <c r="AK11"/>
  <c r="AJ10"/>
  <c r="AI10"/>
  <c r="AJ9"/>
  <c r="AI9"/>
  <c r="AJ8"/>
  <c r="AI8"/>
  <c r="AJ7"/>
  <c r="AI7"/>
  <c r="AJ6"/>
  <c r="AJ5"/>
  <c r="AI6"/>
  <c r="AI5"/>
  <c r="AK5" s="1"/>
  <c r="AO3"/>
  <c r="AN5"/>
  <c r="L59" i="3"/>
  <c r="E59"/>
  <c r="L54"/>
  <c r="E54"/>
  <c r="L49"/>
  <c r="E49"/>
  <c r="L44"/>
  <c r="E44"/>
  <c r="L39"/>
  <c r="E39"/>
  <c r="L34"/>
  <c r="E34"/>
  <c r="K104" i="2"/>
  <c r="K103"/>
  <c r="AR104"/>
  <c r="AQ104"/>
  <c r="AP104"/>
  <c r="AS104"/>
  <c r="AN104"/>
  <c r="AH104"/>
  <c r="BE104"/>
  <c r="AR103"/>
  <c r="AQ103"/>
  <c r="AP103"/>
  <c r="AS103"/>
  <c r="AN103"/>
  <c r="AH103"/>
  <c r="BE10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N4"/>
  <c r="AH4"/>
  <c r="AN102"/>
  <c r="AH102"/>
  <c r="AN101"/>
  <c r="AH101"/>
  <c r="AN100"/>
  <c r="AH100"/>
  <c r="AN99"/>
  <c r="AH99"/>
  <c r="AN98"/>
  <c r="AH98"/>
  <c r="AN97"/>
  <c r="AH97"/>
  <c r="AN96"/>
  <c r="AH96"/>
  <c r="AN95"/>
  <c r="AH95"/>
  <c r="AN94"/>
  <c r="AH94"/>
  <c r="AN93"/>
  <c r="AH93"/>
  <c r="AN92"/>
  <c r="AH92"/>
  <c r="AN91"/>
  <c r="AH91"/>
  <c r="AN90"/>
  <c r="AH90"/>
  <c r="AN89"/>
  <c r="AH89"/>
  <c r="AN88"/>
  <c r="AH88"/>
  <c r="AN87"/>
  <c r="AH87"/>
  <c r="AN86"/>
  <c r="AH86"/>
  <c r="AN85"/>
  <c r="AH85"/>
  <c r="AN84"/>
  <c r="AH84"/>
  <c r="AN83"/>
  <c r="AH83"/>
  <c r="AN82"/>
  <c r="AH82"/>
  <c r="AN81"/>
  <c r="AH81"/>
  <c r="AN80"/>
  <c r="AH80"/>
  <c r="AN79"/>
  <c r="AH79"/>
  <c r="AN78"/>
  <c r="AH78"/>
  <c r="AN77"/>
  <c r="AH77"/>
  <c r="AN76"/>
  <c r="AN75"/>
  <c r="AH75"/>
  <c r="AN74"/>
  <c r="AH74"/>
  <c r="AN73"/>
  <c r="AH73"/>
  <c r="AN72"/>
  <c r="AN71"/>
  <c r="AH71"/>
  <c r="AN70"/>
  <c r="AN69"/>
  <c r="AH69"/>
  <c r="AN68"/>
  <c r="AN67"/>
  <c r="AN66"/>
  <c r="AN65"/>
  <c r="AH65"/>
  <c r="AN64"/>
  <c r="AH64"/>
  <c r="AN63"/>
  <c r="AN62"/>
  <c r="AH62"/>
  <c r="AN61"/>
  <c r="AN60"/>
  <c r="AH60"/>
  <c r="AN59"/>
  <c r="AH59"/>
  <c r="AN58"/>
  <c r="AH58"/>
  <c r="AN57"/>
  <c r="AN56"/>
  <c r="AH56"/>
  <c r="AN55"/>
  <c r="AH55"/>
  <c r="AN54"/>
  <c r="AH54"/>
  <c r="AN53"/>
  <c r="AN52"/>
  <c r="AH52"/>
  <c r="AN51"/>
  <c r="AH51"/>
  <c r="AN50"/>
  <c r="AH50"/>
  <c r="AN49"/>
  <c r="AN48"/>
  <c r="AH48"/>
  <c r="AN47"/>
  <c r="AH47"/>
  <c r="AN46"/>
  <c r="AH46"/>
  <c r="AN45"/>
  <c r="AN44"/>
  <c r="AH44"/>
  <c r="AN43"/>
  <c r="AH43"/>
  <c r="AN42"/>
  <c r="AH42"/>
  <c r="AN41"/>
  <c r="AN40"/>
  <c r="AH40"/>
  <c r="AN39"/>
  <c r="AH39"/>
  <c r="AN38"/>
  <c r="AH38"/>
  <c r="AN37"/>
  <c r="AN36"/>
  <c r="AH36"/>
  <c r="AN35"/>
  <c r="AH35"/>
  <c r="AN34"/>
  <c r="AH34"/>
  <c r="AN33"/>
  <c r="AN32"/>
  <c r="AH32"/>
  <c r="AN31"/>
  <c r="AH31"/>
  <c r="AN30"/>
  <c r="AH30"/>
  <c r="AN29"/>
  <c r="AN28"/>
  <c r="AH28"/>
  <c r="AN27"/>
  <c r="AH27"/>
  <c r="AN26"/>
  <c r="AH26"/>
  <c r="AN25"/>
  <c r="AN24"/>
  <c r="AH24"/>
  <c r="AN23"/>
  <c r="AH23"/>
  <c r="AN22"/>
  <c r="AH22"/>
  <c r="AN21"/>
  <c r="AN20"/>
  <c r="AH20"/>
  <c r="AN19"/>
  <c r="AH19"/>
  <c r="AN18"/>
  <c r="AH18"/>
  <c r="AN17"/>
  <c r="AN16"/>
  <c r="AH16"/>
  <c r="AN15"/>
  <c r="AH15"/>
  <c r="AN14"/>
  <c r="AH14"/>
  <c r="AN13"/>
  <c r="AN12"/>
  <c r="AH12"/>
  <c r="AN11"/>
  <c r="AH11"/>
  <c r="AN10"/>
  <c r="AH10"/>
  <c r="AN9"/>
  <c r="AN8"/>
  <c r="AN7"/>
  <c r="AN6"/>
  <c r="L47" i="4"/>
  <c r="E47"/>
  <c r="L33"/>
  <c r="E33"/>
  <c r="BE102" i="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4"/>
  <c r="K102"/>
  <c r="K101"/>
  <c r="K100"/>
  <c r="K99"/>
  <c r="K98"/>
  <c r="K97"/>
  <c r="K96"/>
  <c r="K95"/>
  <c r="K94"/>
  <c r="K93"/>
  <c r="K92"/>
  <c r="K91"/>
  <c r="K90"/>
  <c r="K89"/>
  <c r="K88"/>
  <c r="K87"/>
  <c r="K86"/>
  <c r="D4" i="6"/>
  <c r="D11"/>
  <c r="D10"/>
  <c r="D9"/>
  <c r="D8"/>
  <c r="D7"/>
  <c r="D6"/>
  <c r="L31" i="5"/>
  <c r="E31"/>
  <c r="L5"/>
  <c r="E5"/>
  <c r="L19" i="4"/>
  <c r="L5"/>
  <c r="E19"/>
  <c r="E5"/>
  <c r="L29" i="3"/>
  <c r="L24"/>
  <c r="L19"/>
  <c r="L14"/>
  <c r="L9"/>
  <c r="L4"/>
  <c r="E29"/>
  <c r="E24"/>
  <c r="E19"/>
  <c r="E14"/>
  <c r="E9"/>
  <c r="E4"/>
  <c r="AY4" i="2"/>
  <c r="AR102"/>
  <c r="AQ102"/>
  <c r="AP102"/>
  <c r="AR101"/>
  <c r="AQ101"/>
  <c r="AP101"/>
  <c r="AR100"/>
  <c r="AQ100"/>
  <c r="AP100"/>
  <c r="AR99"/>
  <c r="AQ99"/>
  <c r="AP99"/>
  <c r="AR98"/>
  <c r="AQ98"/>
  <c r="AP98"/>
  <c r="AR97"/>
  <c r="AQ97"/>
  <c r="AP97"/>
  <c r="AR96"/>
  <c r="AQ96"/>
  <c r="AP96"/>
  <c r="AR95"/>
  <c r="AQ95"/>
  <c r="AP95"/>
  <c r="AR94"/>
  <c r="AQ94"/>
  <c r="AP94"/>
  <c r="AR93"/>
  <c r="AQ93"/>
  <c r="AP93"/>
  <c r="AR92"/>
  <c r="AQ92"/>
  <c r="AP92"/>
  <c r="AR91"/>
  <c r="AQ91"/>
  <c r="AP91"/>
  <c r="AR90"/>
  <c r="AQ90"/>
  <c r="AP90"/>
  <c r="AR89"/>
  <c r="AQ89"/>
  <c r="AP89"/>
  <c r="AS89"/>
  <c r="AR88"/>
  <c r="AQ88"/>
  <c r="AP88"/>
  <c r="AR87"/>
  <c r="AQ87"/>
  <c r="AP87"/>
  <c r="AS87"/>
  <c r="AR86"/>
  <c r="AQ86"/>
  <c r="AP86"/>
  <c r="AR85"/>
  <c r="AQ85"/>
  <c r="AP85"/>
  <c r="AS85"/>
  <c r="AR84"/>
  <c r="AQ84"/>
  <c r="AP84"/>
  <c r="AR83"/>
  <c r="AQ83"/>
  <c r="AP83"/>
  <c r="AR82"/>
  <c r="AQ82"/>
  <c r="AP82"/>
  <c r="AR81"/>
  <c r="AQ81"/>
  <c r="AP81"/>
  <c r="AS81" s="1"/>
  <c r="AR80"/>
  <c r="AQ80"/>
  <c r="AP80"/>
  <c r="AS80" s="1"/>
  <c r="AR79"/>
  <c r="AQ79"/>
  <c r="AP79"/>
  <c r="AS79"/>
  <c r="AR78"/>
  <c r="AQ78"/>
  <c r="AP78"/>
  <c r="AR77"/>
  <c r="AQ77"/>
  <c r="AP77"/>
  <c r="AS77" s="1"/>
  <c r="AR76"/>
  <c r="AQ76"/>
  <c r="AP76"/>
  <c r="AR75"/>
  <c r="AQ75"/>
  <c r="AP75"/>
  <c r="AR74"/>
  <c r="AQ74"/>
  <c r="AP74"/>
  <c r="AR73"/>
  <c r="AQ73"/>
  <c r="AP73"/>
  <c r="AS73"/>
  <c r="AR72"/>
  <c r="AQ72"/>
  <c r="AP72"/>
  <c r="AR71"/>
  <c r="AQ71"/>
  <c r="AP71"/>
  <c r="AS71" s="1"/>
  <c r="AR70"/>
  <c r="AQ70"/>
  <c r="AP70"/>
  <c r="AS70" s="1"/>
  <c r="AR69"/>
  <c r="AQ69"/>
  <c r="AP69"/>
  <c r="AR68"/>
  <c r="AQ68"/>
  <c r="AP68"/>
  <c r="AR67"/>
  <c r="AQ67"/>
  <c r="AP67"/>
  <c r="AR66"/>
  <c r="AQ66"/>
  <c r="AP66"/>
  <c r="AS66"/>
  <c r="AR65"/>
  <c r="AQ65"/>
  <c r="AP65"/>
  <c r="AR64"/>
  <c r="AQ64"/>
  <c r="AP64"/>
  <c r="AR63"/>
  <c r="AQ63"/>
  <c r="AP63"/>
  <c r="AR62"/>
  <c r="AQ62"/>
  <c r="AP62"/>
  <c r="AR61"/>
  <c r="AQ61"/>
  <c r="AP61"/>
  <c r="AS61"/>
  <c r="AR60"/>
  <c r="AQ60"/>
  <c r="AP60"/>
  <c r="AR59"/>
  <c r="AQ59"/>
  <c r="AP59"/>
  <c r="AR58"/>
  <c r="AQ58"/>
  <c r="AP58"/>
  <c r="AR57"/>
  <c r="AQ57"/>
  <c r="AP57"/>
  <c r="AS57" s="1"/>
  <c r="AR56"/>
  <c r="AQ56"/>
  <c r="AP56"/>
  <c r="AR55"/>
  <c r="AQ55"/>
  <c r="AP55"/>
  <c r="AR54"/>
  <c r="AQ54"/>
  <c r="AP54"/>
  <c r="AR53"/>
  <c r="AQ53"/>
  <c r="AP53"/>
  <c r="AR52"/>
  <c r="AQ52"/>
  <c r="AP52"/>
  <c r="AR51"/>
  <c r="AQ51"/>
  <c r="AP51"/>
  <c r="AR50"/>
  <c r="AQ50"/>
  <c r="AP50"/>
  <c r="AR49"/>
  <c r="AQ49"/>
  <c r="AP49"/>
  <c r="AS49"/>
  <c r="AR48"/>
  <c r="AQ48"/>
  <c r="AP48"/>
  <c r="AR47"/>
  <c r="AQ47"/>
  <c r="AP47"/>
  <c r="AR46"/>
  <c r="AQ46"/>
  <c r="AP46"/>
  <c r="AR45"/>
  <c r="AQ45"/>
  <c r="AP45"/>
  <c r="AR44"/>
  <c r="AQ44"/>
  <c r="AP44"/>
  <c r="AR43"/>
  <c r="AQ43"/>
  <c r="AP43"/>
  <c r="AR42"/>
  <c r="AQ42"/>
  <c r="AP42"/>
  <c r="AR41"/>
  <c r="AQ41"/>
  <c r="AP41"/>
  <c r="AR40"/>
  <c r="AQ40"/>
  <c r="AP40"/>
  <c r="AR39"/>
  <c r="AQ39"/>
  <c r="AP39"/>
  <c r="AR38"/>
  <c r="AQ38"/>
  <c r="AP38"/>
  <c r="AR37"/>
  <c r="AQ37"/>
  <c r="AP37"/>
  <c r="AR36"/>
  <c r="AQ36"/>
  <c r="AP36"/>
  <c r="AR35"/>
  <c r="AQ35"/>
  <c r="AP35"/>
  <c r="AR34"/>
  <c r="AQ34"/>
  <c r="AP34"/>
  <c r="AR33"/>
  <c r="AQ33"/>
  <c r="AP33"/>
  <c r="AS33" s="1"/>
  <c r="AR32"/>
  <c r="AQ32"/>
  <c r="AP32"/>
  <c r="AR31"/>
  <c r="AQ31"/>
  <c r="AP31"/>
  <c r="AS31" s="1"/>
  <c r="AR30"/>
  <c r="AQ30"/>
  <c r="AP30"/>
  <c r="AR29"/>
  <c r="AQ29"/>
  <c r="AP29"/>
  <c r="AS29"/>
  <c r="AR28"/>
  <c r="AQ28"/>
  <c r="AP28"/>
  <c r="AR27"/>
  <c r="AQ27"/>
  <c r="AP27"/>
  <c r="AR26"/>
  <c r="AQ26"/>
  <c r="AP26"/>
  <c r="AS26"/>
  <c r="AR25"/>
  <c r="AQ25"/>
  <c r="AP25"/>
  <c r="AS25"/>
  <c r="AR24"/>
  <c r="AQ24"/>
  <c r="AP24"/>
  <c r="AS24"/>
  <c r="AR23"/>
  <c r="AQ23"/>
  <c r="AP23"/>
  <c r="AR22"/>
  <c r="AQ22"/>
  <c r="AP22"/>
  <c r="AR21"/>
  <c r="AQ21"/>
  <c r="AP21"/>
  <c r="AR20"/>
  <c r="AQ20"/>
  <c r="AP20"/>
  <c r="AR19"/>
  <c r="AQ19"/>
  <c r="AP19"/>
  <c r="AR18"/>
  <c r="AQ18"/>
  <c r="AP18"/>
  <c r="AS18" s="1"/>
  <c r="AR17"/>
  <c r="AQ17"/>
  <c r="AP17"/>
  <c r="AS17" s="1"/>
  <c r="AR16"/>
  <c r="AQ16"/>
  <c r="AP16"/>
  <c r="AS16" s="1"/>
  <c r="AR15"/>
  <c r="AQ15"/>
  <c r="AP15"/>
  <c r="AR14"/>
  <c r="AQ14"/>
  <c r="AP14"/>
  <c r="AR13"/>
  <c r="AQ13"/>
  <c r="AS13"/>
  <c r="AP13"/>
  <c r="AR12"/>
  <c r="AQ12"/>
  <c r="AP12"/>
  <c r="AS12" s="1"/>
  <c r="AR11"/>
  <c r="AQ11"/>
  <c r="AP11"/>
  <c r="AR10"/>
  <c r="AQ10"/>
  <c r="AP10"/>
  <c r="AR9"/>
  <c r="AQ9"/>
  <c r="AS9"/>
  <c r="AP9"/>
  <c r="AR8"/>
  <c r="AQ8"/>
  <c r="AP8"/>
  <c r="AS8" s="1"/>
  <c r="AR7"/>
  <c r="AQ7"/>
  <c r="AP7"/>
  <c r="AS7" s="1"/>
  <c r="AR6"/>
  <c r="AQ6"/>
  <c r="AS6"/>
  <c r="AP6"/>
  <c r="AR5"/>
  <c r="AQ5"/>
  <c r="AP5"/>
  <c r="AR4"/>
  <c r="AQ4"/>
  <c r="AP4"/>
  <c r="AS20"/>
  <c r="AU20"/>
  <c r="AS28"/>
  <c r="AU28"/>
  <c r="AS32"/>
  <c r="AU32"/>
  <c r="AW32"/>
  <c r="AS36"/>
  <c r="AU36"/>
  <c r="AS40"/>
  <c r="AU40"/>
  <c r="AW40" s="1"/>
  <c r="AS44"/>
  <c r="AU44"/>
  <c r="AS46"/>
  <c r="AS48"/>
  <c r="AU48" s="1"/>
  <c r="AS50"/>
  <c r="AU50" s="1"/>
  <c r="AS52"/>
  <c r="AU52" s="1"/>
  <c r="AS54"/>
  <c r="AS56"/>
  <c r="AU56"/>
  <c r="AS58"/>
  <c r="AT58"/>
  <c r="AS60"/>
  <c r="AU60"/>
  <c r="AW60" s="1"/>
  <c r="AS62"/>
  <c r="AS72"/>
  <c r="AU72"/>
  <c r="AS74"/>
  <c r="AT74"/>
  <c r="AS76"/>
  <c r="AU76"/>
  <c r="AW76" s="1"/>
  <c r="AS78"/>
  <c r="AS82"/>
  <c r="AT82"/>
  <c r="AS84"/>
  <c r="AU84"/>
  <c r="AW84"/>
  <c r="AS86"/>
  <c r="AS88"/>
  <c r="AU88"/>
  <c r="AS90"/>
  <c r="AU90"/>
  <c r="AS92"/>
  <c r="AU92"/>
  <c r="AW92"/>
  <c r="AS94"/>
  <c r="AS96"/>
  <c r="AU96"/>
  <c r="AS98"/>
  <c r="AU98"/>
  <c r="AS100"/>
  <c r="AU100"/>
  <c r="AW100"/>
  <c r="AS102"/>
  <c r="AT28"/>
  <c r="AT32"/>
  <c r="AT40"/>
  <c r="AT44"/>
  <c r="AT46"/>
  <c r="AU46"/>
  <c r="AV46"/>
  <c r="AT50"/>
  <c r="AT54"/>
  <c r="AU54"/>
  <c r="AV54"/>
  <c r="AU58"/>
  <c r="AV58"/>
  <c r="AT60"/>
  <c r="AT62"/>
  <c r="AU62"/>
  <c r="AV62"/>
  <c r="AU74"/>
  <c r="AW74"/>
  <c r="AT76"/>
  <c r="AT78"/>
  <c r="AU78"/>
  <c r="AW78"/>
  <c r="AU82"/>
  <c r="AW82"/>
  <c r="AT84"/>
  <c r="AT86"/>
  <c r="AU86"/>
  <c r="AW86"/>
  <c r="AU89"/>
  <c r="AV89"/>
  <c r="AT89"/>
  <c r="AT90"/>
  <c r="AT92"/>
  <c r="AT94"/>
  <c r="AU94"/>
  <c r="AW94"/>
  <c r="AT98"/>
  <c r="AT100"/>
  <c r="AT102"/>
  <c r="AU102"/>
  <c r="AW102" s="1"/>
  <c r="AV82"/>
  <c r="AV74"/>
  <c r="AW62"/>
  <c r="AW58"/>
  <c r="AW54"/>
  <c r="AW46"/>
  <c r="AH6"/>
  <c r="AH9"/>
  <c r="AK9"/>
  <c r="AH7"/>
  <c r="AK7"/>
  <c r="AH8"/>
  <c r="AK8"/>
  <c r="AK6"/>
  <c r="AU104"/>
  <c r="AW104" s="1"/>
  <c r="AT104"/>
  <c r="AT103"/>
  <c r="AU103"/>
  <c r="AT88"/>
  <c r="AT72"/>
  <c r="AT52"/>
  <c r="AS15"/>
  <c r="AS34"/>
  <c r="AU34" s="1"/>
  <c r="AS37"/>
  <c r="AS41"/>
  <c r="AT41"/>
  <c r="AS42"/>
  <c r="AS45"/>
  <c r="AT45" s="1"/>
  <c r="AS47"/>
  <c r="AS97"/>
  <c r="AU97"/>
  <c r="AS101"/>
  <c r="AV78"/>
  <c r="AV94"/>
  <c r="AV86"/>
  <c r="AU41"/>
  <c r="AV41" s="1"/>
  <c r="AT97"/>
  <c r="AU73"/>
  <c r="AT73"/>
  <c r="AW89"/>
  <c r="AT56"/>
  <c r="AT36"/>
  <c r="AT20"/>
  <c r="AS10"/>
  <c r="AT10" s="1"/>
  <c r="AS21"/>
  <c r="AT21"/>
  <c r="AS22"/>
  <c r="AS23"/>
  <c r="AT23" s="1"/>
  <c r="AS38"/>
  <c r="AS39"/>
  <c r="AT39"/>
  <c r="AS53"/>
  <c r="AS55"/>
  <c r="AT55" s="1"/>
  <c r="AS14"/>
  <c r="AS30"/>
  <c r="AU30"/>
  <c r="AS93"/>
  <c r="AS95"/>
  <c r="AT95"/>
  <c r="AV40"/>
  <c r="AV32"/>
  <c r="AU10"/>
  <c r="AU21"/>
  <c r="AV21" s="1"/>
  <c r="AU22"/>
  <c r="AT22"/>
  <c r="AT37"/>
  <c r="AU37"/>
  <c r="AV37" s="1"/>
  <c r="AU38"/>
  <c r="AT38"/>
  <c r="AU42"/>
  <c r="AT42"/>
  <c r="AT53"/>
  <c r="AU53"/>
  <c r="AV53"/>
  <c r="AT85"/>
  <c r="AU85"/>
  <c r="AV85" s="1"/>
  <c r="AT101"/>
  <c r="AU101"/>
  <c r="AV101"/>
  <c r="AV100"/>
  <c r="AV92"/>
  <c r="AV84"/>
  <c r="AV76"/>
  <c r="AV60"/>
  <c r="AW44"/>
  <c r="AV44"/>
  <c r="AW36"/>
  <c r="AV36"/>
  <c r="AW28"/>
  <c r="AV28"/>
  <c r="AW20"/>
  <c r="AV20"/>
  <c r="AU14"/>
  <c r="AW14" s="1"/>
  <c r="AT14"/>
  <c r="AT30"/>
  <c r="AT34"/>
  <c r="AU45"/>
  <c r="AV45" s="1"/>
  <c r="AT61"/>
  <c r="AU61"/>
  <c r="AV61" s="1"/>
  <c r="AT93"/>
  <c r="AU93"/>
  <c r="AV93" s="1"/>
  <c r="AS11"/>
  <c r="AT11"/>
  <c r="AS19"/>
  <c r="AS27"/>
  <c r="AT27" s="1"/>
  <c r="AS35"/>
  <c r="AS43"/>
  <c r="AT43"/>
  <c r="AS51"/>
  <c r="AS59"/>
  <c r="AT59" s="1"/>
  <c r="AS75"/>
  <c r="AT75" s="1"/>
  <c r="AS83"/>
  <c r="AS91"/>
  <c r="AT91"/>
  <c r="AS99"/>
  <c r="AU15"/>
  <c r="AW15" s="1"/>
  <c r="AT15"/>
  <c r="AU23"/>
  <c r="AW23" s="1"/>
  <c r="AU39"/>
  <c r="AW39" s="1"/>
  <c r="AU47"/>
  <c r="AW47" s="1"/>
  <c r="AT47"/>
  <c r="AU55"/>
  <c r="AW55" s="1"/>
  <c r="AU79"/>
  <c r="AW79" s="1"/>
  <c r="AT79"/>
  <c r="AU87"/>
  <c r="AW87"/>
  <c r="AT87"/>
  <c r="AU95"/>
  <c r="AW95" s="1"/>
  <c r="AU11"/>
  <c r="AW11" s="1"/>
  <c r="AU19"/>
  <c r="AW19" s="1"/>
  <c r="AT19"/>
  <c r="AU27"/>
  <c r="AW27"/>
  <c r="AU35"/>
  <c r="AW35"/>
  <c r="AT35"/>
  <c r="AU43"/>
  <c r="AW43" s="1"/>
  <c r="AU51"/>
  <c r="AW51" s="1"/>
  <c r="AT51"/>
  <c r="AU59"/>
  <c r="AW59"/>
  <c r="AU75"/>
  <c r="AW75"/>
  <c r="AU83"/>
  <c r="AW83"/>
  <c r="AT83"/>
  <c r="AU91"/>
  <c r="AW91" s="1"/>
  <c r="AU99"/>
  <c r="AW99" s="1"/>
  <c r="AT99"/>
  <c r="AS4"/>
  <c r="AT4"/>
  <c r="AV104"/>
  <c r="AV103"/>
  <c r="AW103"/>
  <c r="AU4"/>
  <c r="AW4"/>
  <c r="AV73"/>
  <c r="AW73"/>
  <c r="AW41"/>
  <c r="AV14"/>
  <c r="AW42"/>
  <c r="AV42"/>
  <c r="AW38"/>
  <c r="AV38"/>
  <c r="AW22"/>
  <c r="AV22"/>
  <c r="AW10"/>
  <c r="AV10"/>
  <c r="AW61"/>
  <c r="AW45"/>
  <c r="AW101"/>
  <c r="AW85"/>
  <c r="AW53"/>
  <c r="AW37"/>
  <c r="AW21"/>
  <c r="AV91"/>
  <c r="AV83"/>
  <c r="AV75"/>
  <c r="AV59"/>
  <c r="AV51"/>
  <c r="AV35"/>
  <c r="AV27"/>
  <c r="AV19"/>
  <c r="AV95"/>
  <c r="AV87"/>
  <c r="AV79"/>
  <c r="AV55"/>
  <c r="AV47"/>
  <c r="AV39"/>
  <c r="AV23"/>
  <c r="AV15"/>
  <c r="AV4"/>
  <c r="AS63"/>
  <c r="AT63" s="1"/>
  <c r="AH63"/>
  <c r="AK63"/>
  <c r="AW30"/>
  <c r="AV30"/>
  <c r="AV98"/>
  <c r="AW98"/>
  <c r="AV88"/>
  <c r="AW88"/>
  <c r="AU9"/>
  <c r="AW9" s="1"/>
  <c r="AT9"/>
  <c r="AT25"/>
  <c r="AU25"/>
  <c r="AT29"/>
  <c r="AU29"/>
  <c r="AU49"/>
  <c r="AV49" s="1"/>
  <c r="AT49"/>
  <c r="AW97"/>
  <c r="AV97"/>
  <c r="AW96"/>
  <c r="AV96"/>
  <c r="AV90"/>
  <c r="AW90"/>
  <c r="AW72"/>
  <c r="AV72"/>
  <c r="AW56"/>
  <c r="AV56"/>
  <c r="AU6"/>
  <c r="AV6" s="1"/>
  <c r="AT6"/>
  <c r="AU24"/>
  <c r="AW24" s="1"/>
  <c r="AT24"/>
  <c r="AT26"/>
  <c r="AU26"/>
  <c r="AT48"/>
  <c r="AV102"/>
  <c r="AT96"/>
  <c r="AU63"/>
  <c r="AW63"/>
  <c r="AV63"/>
  <c r="AV26"/>
  <c r="AW26"/>
  <c r="AW49"/>
  <c r="AV9"/>
  <c r="AV24"/>
  <c r="AW29"/>
  <c r="AV29"/>
  <c r="AV25"/>
  <c r="AW25"/>
  <c r="AS64"/>
  <c r="AU64" s="1"/>
  <c r="AT64"/>
  <c r="AK64"/>
  <c r="AI4"/>
  <c r="AT13"/>
  <c r="AU13"/>
  <c r="AW13" s="1"/>
  <c r="AS65"/>
  <c r="AT65"/>
  <c r="AK65"/>
  <c r="AV13"/>
  <c r="AU65"/>
  <c r="AW65" s="1"/>
  <c r="AH70"/>
  <c r="AJ4"/>
  <c r="D15" i="6" s="1"/>
  <c r="G15" s="1"/>
  <c r="AS69" i="2"/>
  <c r="AT69"/>
  <c r="AK69"/>
  <c r="AS68"/>
  <c r="AU68" s="1"/>
  <c r="AH68"/>
  <c r="AK68"/>
  <c r="AS67"/>
  <c r="AU67" s="1"/>
  <c r="AK67"/>
  <c r="AH67"/>
  <c r="AT66"/>
  <c r="AU66"/>
  <c r="AW66" s="1"/>
  <c r="AH66"/>
  <c r="AK66"/>
  <c r="AU69"/>
  <c r="AV69" s="1"/>
  <c r="AW69"/>
  <c r="AV66"/>
  <c r="AV65" l="1"/>
  <c r="AW6"/>
  <c r="AV11"/>
  <c r="AV43"/>
  <c r="AV99"/>
  <c r="AW93"/>
  <c r="AH5"/>
  <c r="AS5"/>
  <c r="AU5" s="1"/>
  <c r="AW68"/>
  <c r="AV68"/>
  <c r="AW34"/>
  <c r="AV34"/>
  <c r="AW50"/>
  <c r="AV50"/>
  <c r="AU7"/>
  <c r="AT7"/>
  <c r="AT12"/>
  <c r="AU12"/>
  <c r="AT17"/>
  <c r="AU17"/>
  <c r="AU31"/>
  <c r="AT31"/>
  <c r="AT33"/>
  <c r="AU33"/>
  <c r="AU70"/>
  <c r="AT70"/>
  <c r="AU77"/>
  <c r="AT77"/>
  <c r="AU80"/>
  <c r="AT80"/>
  <c r="AV67"/>
  <c r="AW67"/>
  <c r="AW64"/>
  <c r="AV64"/>
  <c r="AV52"/>
  <c r="AW52"/>
  <c r="AW48"/>
  <c r="AV48"/>
  <c r="AU8"/>
  <c r="AT8"/>
  <c r="AU16"/>
  <c r="AT16"/>
  <c r="AT18"/>
  <c r="AU18"/>
  <c r="AU57"/>
  <c r="AT57"/>
  <c r="AU71"/>
  <c r="AT71"/>
  <c r="AU81"/>
  <c r="AT81"/>
  <c r="AH13"/>
  <c r="AH17"/>
  <c r="AH21"/>
  <c r="AH25"/>
  <c r="AH29"/>
  <c r="AH33"/>
  <c r="AH37"/>
  <c r="AH41"/>
  <c r="AH45"/>
  <c r="AH49"/>
  <c r="AH53"/>
  <c r="AH57"/>
  <c r="AH61"/>
  <c r="AK71"/>
  <c r="AK75"/>
  <c r="AK79"/>
  <c r="AT67"/>
  <c r="AT68"/>
  <c r="AH72"/>
  <c r="AH76"/>
  <c r="AK10"/>
  <c r="AK14"/>
  <c r="AK18"/>
  <c r="AK22"/>
  <c r="AK26"/>
  <c r="AK30"/>
  <c r="AK34"/>
  <c r="AK38"/>
  <c r="AK42"/>
  <c r="AK46"/>
  <c r="AK50"/>
  <c r="AK54"/>
  <c r="AK58"/>
  <c r="AK62"/>
  <c r="AT5" l="1"/>
  <c r="AW81"/>
  <c r="AV81"/>
  <c r="AW71"/>
  <c r="AV71"/>
  <c r="AW57"/>
  <c r="AV57"/>
  <c r="AV16"/>
  <c r="AW16"/>
  <c r="AW8"/>
  <c r="AV8"/>
  <c r="AW5"/>
  <c r="AV5"/>
  <c r="AV80"/>
  <c r="AW80"/>
  <c r="AV77"/>
  <c r="AW77"/>
  <c r="AW70"/>
  <c r="AV70"/>
  <c r="AW31"/>
  <c r="AV31"/>
  <c r="AW7"/>
  <c r="AV7"/>
  <c r="AK4"/>
  <c r="AL4" s="1"/>
  <c r="D16" i="6" s="1"/>
  <c r="G16" s="1"/>
  <c r="G17" s="1"/>
  <c r="AW18" i="2"/>
  <c r="AV18"/>
  <c r="AV33"/>
  <c r="AW33"/>
  <c r="AV17"/>
  <c r="AW17"/>
  <c r="AW12"/>
  <c r="AV12"/>
  <c r="AX3"/>
  <c r="AN3" l="1"/>
</calcChain>
</file>

<file path=xl/sharedStrings.xml><?xml version="1.0" encoding="utf-8"?>
<sst xmlns="http://schemas.openxmlformats.org/spreadsheetml/2006/main" count="287" uniqueCount="91">
  <si>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</si>
  <si>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</si>
  <si>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</si>
  <si>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</si>
  <si>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</si>
  <si>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</si>
  <si>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</si>
  <si>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</si>
  <si>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</si>
  <si>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</si>
  <si>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</si>
  <si>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</si>
  <si>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</si>
  <si>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</si>
  <si>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</si>
  <si>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</si>
  <si>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</si>
  <si>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freilassen</t>
  </si>
  <si>
    <t>BDR ja/nein</t>
  </si>
  <si>
    <t>HH-Cup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</si>
  <si>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</si>
  <si>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</si>
  <si>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</si>
  <si>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</si>
  <si>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</si>
  <si>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</si>
  <si>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</si>
  <si>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</si>
  <si>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</si>
  <si>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</si>
  <si>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</si>
  <si>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</si>
  <si>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</si>
  <si>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</si>
  <si>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</si>
  <si>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wo auch immer</t>
  </si>
  <si>
    <t>Musterverein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</si>
  <si>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</si>
  <si>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</si>
  <si>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</si>
  <si>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</si>
  <si>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</si>
  <si>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</si>
  <si>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</si>
  <si>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</si>
  <si>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</si>
  <si>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</si>
  <si>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</si>
  <si>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</si>
  <si>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</si>
  <si>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</si>
  <si>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*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</si>
  <si>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</si>
  <si>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</si>
  <si>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</si>
  <si>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</si>
  <si>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</si>
  <si>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</si>
  <si>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</si>
  <si>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</si>
  <si>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</si>
  <si>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</si>
  <si>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</si>
  <si>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</si>
  <si>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</si>
  <si>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</si>
  <si>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</si>
  <si>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</si>
  <si>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Talentwettbewerb Stufe 1</t>
  </si>
  <si>
    <t>Talentwettbewerb Stufe 2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</si>
  <si>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</si>
  <si>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</si>
  <si>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</si>
  <si>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</si>
  <si>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</si>
  <si>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</si>
  <si>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</si>
  <si>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</si>
  <si>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</si>
  <si>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</si>
  <si>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</si>
  <si>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</si>
  <si>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</si>
  <si>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Startgeld</t>
  </si>
  <si>
    <t>Starter BDR</t>
  </si>
  <si>
    <t>Starter nicht BDR</t>
  </si>
  <si>
    <t>20. - 21.04.2013</t>
  </si>
  <si>
    <t>Norddeutschland</t>
  </si>
  <si>
    <t>Meldeschluss: 29.03.2013</t>
  </si>
  <si>
    <t>Freestyle Meisterschaft 20.-21.04.2013</t>
  </si>
  <si>
    <t>Meldegebühr: 7,- €   (BDR-Mitglieder zahlen 4,- €)</t>
  </si>
</sst>
</file>

<file path=xl/styles.xml><?xml version="1.0" encoding="utf-8"?>
<styleSheet xmlns="http://schemas.openxmlformats.org/spreadsheetml/2006/main">
  <numFmts count="2">
    <numFmt numFmtId="164" formatCode="&quot;Wahr&quot;;&quot;Wahr&quot;;&quot;Falsch&quot;"/>
    <numFmt numFmtId="165" formatCode=".\-\ &quot;€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/>
      <sz val="28"/>
      <name val="Arial"/>
      <family val="2"/>
    </font>
    <font>
      <u/>
      <sz val="20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/>
      <sz val="20"/>
      <name val="Arial"/>
      <family val="2"/>
    </font>
    <font>
      <b/>
      <u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darkUp">
        <bgColor indexed="47"/>
      </patternFill>
    </fill>
    <fill>
      <patternFill patternType="darkDown">
        <bgColor indexed="47"/>
      </patternFill>
    </fill>
    <fill>
      <patternFill patternType="darkUp"/>
    </fill>
    <fill>
      <patternFill patternType="darkDown"/>
    </fill>
    <fill>
      <patternFill patternType="solid">
        <fgColor indexed="65"/>
        <bgColor indexed="64"/>
      </patternFill>
    </fill>
    <fill>
      <patternFill patternType="darkUp">
        <bgColor indexed="22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5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6" fillId="0" borderId="0" xfId="1" applyFont="1" applyFill="1" applyBorder="1" applyAlignment="1"/>
    <xf numFmtId="0" fontId="1" fillId="0" borderId="0" xfId="1" applyAlignment="1"/>
    <xf numFmtId="0" fontId="7" fillId="0" borderId="0" xfId="1" applyFont="1" applyFill="1" applyBorder="1" applyAlignment="1"/>
    <xf numFmtId="0" fontId="8" fillId="0" borderId="0" xfId="1" applyFont="1" applyAlignment="1"/>
    <xf numFmtId="0" fontId="0" fillId="0" borderId="0" xfId="0" applyAlignment="1"/>
    <xf numFmtId="0" fontId="8" fillId="0" borderId="2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Protection="1"/>
    <xf numFmtId="0" fontId="0" fillId="0" borderId="0" xfId="0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5" fillId="0" borderId="0" xfId="0" applyFont="1"/>
    <xf numFmtId="0" fontId="5" fillId="0" borderId="0" xfId="0" applyFont="1" applyBorder="1"/>
    <xf numFmtId="0" fontId="5" fillId="2" borderId="5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65" fontId="8" fillId="3" borderId="2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textRotation="90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textRotation="90"/>
      <protection hidden="1"/>
    </xf>
    <xf numFmtId="0" fontId="8" fillId="0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textRotation="90"/>
      <protection locked="0"/>
    </xf>
    <xf numFmtId="164" fontId="10" fillId="7" borderId="2" xfId="0" applyNumberFormat="1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14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hidden="1"/>
    </xf>
    <xf numFmtId="164" fontId="1" fillId="7" borderId="2" xfId="0" applyNumberFormat="1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 textRotation="90"/>
      <protection locked="0"/>
    </xf>
    <xf numFmtId="164" fontId="9" fillId="7" borderId="2" xfId="0" applyNumberFormat="1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164" fontId="12" fillId="7" borderId="2" xfId="0" applyNumberFormat="1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hidden="1"/>
    </xf>
    <xf numFmtId="164" fontId="8" fillId="7" borderId="2" xfId="0" applyNumberFormat="1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textRotation="90"/>
      <protection locked="0"/>
    </xf>
    <xf numFmtId="0" fontId="8" fillId="8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164" fontId="8" fillId="9" borderId="0" xfId="0" applyNumberFormat="1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vertical="center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14" fontId="0" fillId="3" borderId="2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2" fontId="1" fillId="0" borderId="7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" vertical="center" textRotation="90"/>
    </xf>
    <xf numFmtId="164" fontId="10" fillId="12" borderId="2" xfId="0" applyNumberFormat="1" applyFont="1" applyFill="1" applyBorder="1" applyAlignment="1" applyProtection="1">
      <alignment horizontal="center" vertical="center"/>
    </xf>
    <xf numFmtId="0" fontId="10" fillId="12" borderId="2" xfId="0" applyFont="1" applyFill="1" applyBorder="1" applyAlignment="1" applyProtection="1">
      <alignment horizontal="center" vertical="center"/>
    </xf>
    <xf numFmtId="0" fontId="1" fillId="12" borderId="2" xfId="0" applyFont="1" applyFill="1" applyBorder="1" applyAlignment="1" applyProtection="1">
      <alignment horizontal="center" vertical="center"/>
    </xf>
    <xf numFmtId="165" fontId="8" fillId="2" borderId="2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2" fontId="22" fillId="13" borderId="9" xfId="0" applyNumberFormat="1" applyFont="1" applyFill="1" applyBorder="1"/>
    <xf numFmtId="0" fontId="11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3" borderId="4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3" fillId="2" borderId="4" xfId="0" applyFont="1" applyFill="1" applyBorder="1" applyAlignment="1"/>
    <xf numFmtId="0" fontId="0" fillId="0" borderId="10" xfId="0" applyBorder="1" applyAlignment="1"/>
    <xf numFmtId="0" fontId="0" fillId="14" borderId="1" xfId="0" applyFill="1" applyBorder="1" applyAlignment="1" applyProtection="1"/>
    <xf numFmtId="0" fontId="0" fillId="2" borderId="4" xfId="0" applyFill="1" applyBorder="1" applyAlignment="1" applyProtection="1"/>
    <xf numFmtId="0" fontId="0" fillId="0" borderId="11" xfId="0" applyBorder="1" applyAlignment="1"/>
    <xf numFmtId="0" fontId="0" fillId="0" borderId="0" xfId="0" applyAlignment="1"/>
    <xf numFmtId="0" fontId="3" fillId="0" borderId="0" xfId="1" applyFont="1" applyAlignment="1">
      <alignment horizontal="center"/>
    </xf>
    <xf numFmtId="0" fontId="0" fillId="5" borderId="4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1" fillId="14" borderId="1" xfId="0" applyFont="1" applyFill="1" applyBorder="1" applyAlignment="1" applyProtection="1"/>
    <xf numFmtId="0" fontId="13" fillId="2" borderId="1" xfId="0" applyFont="1" applyFill="1" applyBorder="1" applyAlignment="1" applyProtection="1"/>
    <xf numFmtId="0" fontId="0" fillId="0" borderId="1" xfId="0" applyBorder="1" applyAlignment="1" applyProtection="1"/>
    <xf numFmtId="0" fontId="1" fillId="14" borderId="1" xfId="0" applyNumberFormat="1" applyFont="1" applyFill="1" applyBorder="1" applyAlignment="1" applyProtection="1"/>
    <xf numFmtId="0" fontId="0" fillId="14" borderId="1" xfId="0" applyNumberFormat="1" applyFill="1" applyBorder="1" applyAlignment="1" applyProtection="1"/>
    <xf numFmtId="0" fontId="1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2" borderId="12" xfId="0" applyFont="1" applyFill="1" applyBorder="1" applyAlignment="1" applyProtection="1"/>
    <xf numFmtId="0" fontId="0" fillId="0" borderId="13" xfId="0" applyBorder="1" applyAlignment="1" applyProtection="1"/>
    <xf numFmtId="0" fontId="1" fillId="14" borderId="4" xfId="0" applyNumberFormat="1" applyFont="1" applyFill="1" applyBorder="1" applyAlignment="1" applyProtection="1"/>
    <xf numFmtId="0" fontId="0" fillId="14" borderId="11" xfId="0" applyNumberFormat="1" applyFill="1" applyBorder="1" applyAlignment="1" applyProtection="1"/>
    <xf numFmtId="0" fontId="1" fillId="3" borderId="10" xfId="0" applyFont="1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14" borderId="4" xfId="0" applyFill="1" applyBorder="1" applyAlignment="1" applyProtection="1"/>
    <xf numFmtId="0" fontId="0" fillId="14" borderId="11" xfId="0" applyFill="1" applyBorder="1" applyAlignment="1" applyProtection="1"/>
    <xf numFmtId="0" fontId="1" fillId="14" borderId="4" xfId="0" applyFont="1" applyFill="1" applyBorder="1" applyAlignment="1" applyProtection="1"/>
    <xf numFmtId="0" fontId="21" fillId="0" borderId="0" xfId="0" applyFont="1" applyAlignment="1" applyProtection="1">
      <alignment horizontal="center"/>
    </xf>
    <xf numFmtId="0" fontId="17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20" fillId="0" borderId="0" xfId="0" applyFont="1" applyAlignment="1"/>
    <xf numFmtId="0" fontId="5" fillId="14" borderId="1" xfId="0" applyFont="1" applyFill="1" applyBorder="1" applyAlignment="1"/>
    <xf numFmtId="0" fontId="0" fillId="14" borderId="1" xfId="0" applyFill="1" applyBorder="1" applyAlignment="1"/>
    <xf numFmtId="0" fontId="5" fillId="2" borderId="0" xfId="0" applyFont="1" applyFill="1" applyAlignment="1"/>
    <xf numFmtId="0" fontId="15" fillId="14" borderId="0" xfId="0" applyFont="1" applyFill="1" applyAlignment="1"/>
    <xf numFmtId="0" fontId="5" fillId="2" borderId="1" xfId="0" applyFont="1" applyFill="1" applyBorder="1" applyAlignment="1"/>
    <xf numFmtId="0" fontId="5" fillId="14" borderId="1" xfId="0" applyFont="1" applyFill="1" applyBorder="1" applyAlignment="1">
      <alignment horizontal="left"/>
    </xf>
    <xf numFmtId="0" fontId="5" fillId="14" borderId="4" xfId="0" applyFont="1" applyFill="1" applyBorder="1" applyAlignment="1">
      <alignment horizontal="left"/>
    </xf>
    <xf numFmtId="0" fontId="5" fillId="14" borderId="10" xfId="0" applyFont="1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7" fillId="13" borderId="14" xfId="0" applyFont="1" applyFill="1" applyBorder="1" applyAlignment="1"/>
    <xf numFmtId="0" fontId="7" fillId="13" borderId="15" xfId="0" applyFont="1" applyFill="1" applyBorder="1" applyAlignment="1"/>
    <xf numFmtId="0" fontId="5" fillId="0" borderId="14" xfId="0" applyFont="1" applyBorder="1" applyAlignment="1"/>
    <xf numFmtId="0" fontId="0" fillId="0" borderId="15" xfId="0" applyBorder="1" applyAlignment="1"/>
    <xf numFmtId="0" fontId="5" fillId="0" borderId="16" xfId="0" applyFont="1" applyBorder="1" applyAlignment="1"/>
    <xf numFmtId="0" fontId="0" fillId="0" borderId="17" xfId="0" applyBorder="1" applyAlignment="1"/>
    <xf numFmtId="0" fontId="6" fillId="0" borderId="14" xfId="0" applyFont="1" applyFill="1" applyBorder="1" applyAlignment="1"/>
    <xf numFmtId="0" fontId="20" fillId="0" borderId="18" xfId="0" applyFont="1" applyBorder="1" applyAlignment="1"/>
    <xf numFmtId="0" fontId="20" fillId="0" borderId="15" xfId="0" applyFont="1" applyBorder="1" applyAlignment="1"/>
  </cellXfs>
  <cellStyles count="2">
    <cellStyle name="Standard" xfId="0" builtinId="0"/>
    <cellStyle name="Standard 2" xfId="1"/>
  </cellStyles>
  <dxfs count="6"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5129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52400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5130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161925</xdr:colOff>
      <xdr:row>0</xdr:row>
      <xdr:rowOff>19050</xdr:rowOff>
    </xdr:from>
    <xdr:to>
      <xdr:col>60</xdr:col>
      <xdr:colOff>209550</xdr:colOff>
      <xdr:row>2</xdr:row>
      <xdr:rowOff>0</xdr:rowOff>
    </xdr:to>
    <xdr:pic>
      <xdr:nvPicPr>
        <xdr:cNvPr id="104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19050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704850</xdr:colOff>
      <xdr:row>1</xdr:row>
      <xdr:rowOff>304800</xdr:rowOff>
    </xdr:to>
    <xdr:pic>
      <xdr:nvPicPr>
        <xdr:cNvPr id="104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205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06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3083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3084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410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4108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6153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1181100</xdr:colOff>
      <xdr:row>0</xdr:row>
      <xdr:rowOff>9525</xdr:rowOff>
    </xdr:from>
    <xdr:to>
      <xdr:col>11</xdr:col>
      <xdr:colOff>752475</xdr:colOff>
      <xdr:row>2</xdr:row>
      <xdr:rowOff>0</xdr:rowOff>
    </xdr:to>
    <xdr:pic>
      <xdr:nvPicPr>
        <xdr:cNvPr id="6154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workbookViewId="0">
      <selection activeCell="C7" sqref="C7"/>
    </sheetView>
  </sheetViews>
  <sheetFormatPr baseColWidth="10" defaultRowHeight="15"/>
  <cols>
    <col min="1" max="1" width="18.85546875" customWidth="1"/>
    <col min="2" max="2" width="18" customWidth="1"/>
    <col min="3" max="3" width="53.85546875" customWidth="1"/>
  </cols>
  <sheetData>
    <row r="1" spans="2:3" ht="33.75">
      <c r="B1" s="109" t="s">
        <v>0</v>
      </c>
      <c r="C1" s="109"/>
    </row>
    <row r="2" spans="2:3" ht="33.75">
      <c r="B2" s="110" t="s">
        <v>87</v>
      </c>
      <c r="C2" s="109"/>
    </row>
    <row r="3" spans="2:3" ht="33.75">
      <c r="B3" s="111" t="s">
        <v>86</v>
      </c>
      <c r="C3" s="112"/>
    </row>
    <row r="5" spans="2:3" ht="27.75">
      <c r="B5" s="113" t="s">
        <v>1</v>
      </c>
      <c r="C5" s="113"/>
    </row>
    <row r="6" spans="2:3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13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6</v>
      </c>
    </row>
    <row r="11" spans="2:3" ht="19.5" customHeight="1" thickBot="1">
      <c r="B11" s="1" t="s">
        <v>7</v>
      </c>
      <c r="C11" s="2" t="s">
        <v>7</v>
      </c>
    </row>
    <row r="12" spans="2:3" ht="19.5" customHeight="1" thickBot="1">
      <c r="B12" s="1" t="s">
        <v>8</v>
      </c>
      <c r="C12" s="3">
        <v>123457890</v>
      </c>
    </row>
    <row r="13" spans="2:3" ht="19.5" customHeight="1" thickBot="1">
      <c r="B13" s="1" t="s">
        <v>9</v>
      </c>
      <c r="C13" s="3" t="s">
        <v>10</v>
      </c>
    </row>
    <row r="16" spans="2:3" ht="18">
      <c r="B16" s="4" t="s">
        <v>90</v>
      </c>
      <c r="C16" s="5"/>
    </row>
    <row r="17" spans="2:3" ht="18">
      <c r="B17" s="4"/>
      <c r="C17" s="5"/>
    </row>
    <row r="18" spans="2:3" ht="18">
      <c r="B18" s="4"/>
      <c r="C18" s="5"/>
    </row>
    <row r="19" spans="2:3" ht="18">
      <c r="B19" s="6" t="s">
        <v>88</v>
      </c>
      <c r="C19" s="7"/>
    </row>
    <row r="20" spans="2:3" ht="18">
      <c r="B20" s="6" t="s">
        <v>11</v>
      </c>
      <c r="C20" s="7"/>
    </row>
  </sheetData>
  <sheetProtection password="F31B" sheet="1" objects="1" scenarios="1" insertRows="0" deleteRows="0" selectLockedCells="1" sort="0"/>
  <mergeCells count="4">
    <mergeCell ref="B1:C1"/>
    <mergeCell ref="B2:C2"/>
    <mergeCell ref="B3:C3"/>
    <mergeCell ref="B5:C5"/>
  </mergeCells>
  <phoneticPr fontId="0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23"/>
  <sheetViews>
    <sheetView workbookViewId="0">
      <pane ySplit="4" topLeftCell="A5" activePane="bottomLeft" state="frozen"/>
      <selection pane="bottomLeft" activeCell="G5" sqref="G5"/>
    </sheetView>
  </sheetViews>
  <sheetFormatPr baseColWidth="10" defaultRowHeight="12.75"/>
  <cols>
    <col min="1" max="1" width="4" style="32" bestFit="1" customWidth="1"/>
    <col min="2" max="2" width="13.5703125" style="32" customWidth="1"/>
    <col min="3" max="3" width="13.140625" style="32" customWidth="1"/>
    <col min="4" max="4" width="5.5703125" style="32" customWidth="1"/>
    <col min="5" max="5" width="10.28515625" style="32" customWidth="1"/>
    <col min="6" max="6" width="4.7109375" style="83" customWidth="1"/>
    <col min="7" max="7" width="8.7109375" style="32" customWidth="1"/>
    <col min="8" max="8" width="10.5703125" style="32" hidden="1" customWidth="1"/>
    <col min="9" max="9" width="0.140625" style="67" hidden="1" customWidth="1"/>
    <col min="10" max="10" width="7.140625" style="32" hidden="1" customWidth="1"/>
    <col min="11" max="11" width="13.85546875" style="32" customWidth="1"/>
    <col min="12" max="12" width="1.7109375" style="32" hidden="1" customWidth="1"/>
    <col min="13" max="13" width="0.140625" style="69" hidden="1" customWidth="1"/>
    <col min="14" max="27" width="1.7109375" style="70" hidden="1" customWidth="1"/>
    <col min="28" max="30" width="5.7109375" style="32" customWidth="1"/>
    <col min="31" max="31" width="5.7109375" style="29" customWidth="1"/>
    <col min="32" max="33" width="5.7109375" style="29" hidden="1" customWidth="1"/>
    <col min="34" max="34" width="5.7109375" style="29" customWidth="1"/>
    <col min="35" max="59" width="5.7109375" style="32" hidden="1" customWidth="1"/>
    <col min="60" max="60" width="5.7109375" style="32" customWidth="1"/>
    <col min="61" max="61" width="5.7109375" style="77" customWidth="1"/>
    <col min="62" max="16384" width="11.42578125" style="77"/>
  </cols>
  <sheetData>
    <row r="1" spans="1:60" s="76" customFormat="1" ht="36.75" customHeight="1">
      <c r="A1" s="114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6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</row>
    <row r="2" spans="1:60" s="76" customFormat="1" ht="24.75" customHeight="1">
      <c r="A2" s="117" t="s">
        <v>87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1:60" s="36" customFormat="1" ht="129">
      <c r="A3" s="33" t="s">
        <v>12</v>
      </c>
      <c r="B3" s="34" t="s">
        <v>13</v>
      </c>
      <c r="C3" s="34" t="s">
        <v>14</v>
      </c>
      <c r="D3" s="33" t="s">
        <v>15</v>
      </c>
      <c r="E3" s="25" t="s">
        <v>16</v>
      </c>
      <c r="F3" s="25" t="s">
        <v>67</v>
      </c>
      <c r="G3" s="33" t="s">
        <v>18</v>
      </c>
      <c r="H3" s="34" t="s">
        <v>6</v>
      </c>
      <c r="I3" s="33" t="s">
        <v>17</v>
      </c>
      <c r="J3" s="35" t="s">
        <v>19</v>
      </c>
      <c r="K3" s="34" t="s">
        <v>2</v>
      </c>
      <c r="L3" s="33"/>
      <c r="M3" s="25" t="s">
        <v>17</v>
      </c>
      <c r="N3" s="25" t="s">
        <v>17</v>
      </c>
      <c r="O3" s="25" t="s">
        <v>17</v>
      </c>
      <c r="P3" s="25" t="s">
        <v>17</v>
      </c>
      <c r="Q3" s="25" t="s">
        <v>17</v>
      </c>
      <c r="R3" s="25" t="s">
        <v>17</v>
      </c>
      <c r="S3" s="25" t="s">
        <v>17</v>
      </c>
      <c r="T3" s="25" t="s">
        <v>17</v>
      </c>
      <c r="U3" s="25" t="s">
        <v>17</v>
      </c>
      <c r="V3" s="25" t="s">
        <v>17</v>
      </c>
      <c r="W3" s="25" t="s">
        <v>17</v>
      </c>
      <c r="X3" s="25" t="s">
        <v>17</v>
      </c>
      <c r="Y3" s="25" t="s">
        <v>17</v>
      </c>
      <c r="Z3" s="25" t="s">
        <v>17</v>
      </c>
      <c r="AA3" s="25" t="s">
        <v>17</v>
      </c>
      <c r="AB3" s="25" t="s">
        <v>20</v>
      </c>
      <c r="AC3" s="25" t="s">
        <v>21</v>
      </c>
      <c r="AD3" s="25" t="s">
        <v>48</v>
      </c>
      <c r="AE3" s="25" t="s">
        <v>49</v>
      </c>
      <c r="AF3" s="25" t="s">
        <v>68</v>
      </c>
      <c r="AG3" s="25" t="s">
        <v>69</v>
      </c>
      <c r="AH3" s="25" t="s">
        <v>50</v>
      </c>
      <c r="AI3" s="36" t="s">
        <v>22</v>
      </c>
      <c r="AJ3" s="36" t="s">
        <v>23</v>
      </c>
      <c r="AK3" s="36" t="s">
        <v>24</v>
      </c>
      <c r="AL3" s="36" t="s">
        <v>25</v>
      </c>
      <c r="AM3" s="36">
        <v>1</v>
      </c>
      <c r="AN3" s="36">
        <f>SUM(AV4:AV102)</f>
        <v>1</v>
      </c>
      <c r="AO3" s="36" t="e">
        <f>SUM(IF((B5:B104="*")*(G3:G104="ja"),1))</f>
        <v>#VALUE!</v>
      </c>
      <c r="AP3" s="36" t="s">
        <v>26</v>
      </c>
      <c r="AQ3" s="36" t="s">
        <v>27</v>
      </c>
      <c r="AR3" s="36" t="s">
        <v>28</v>
      </c>
      <c r="AS3" s="36" t="s">
        <v>29</v>
      </c>
      <c r="AT3" s="36" t="s">
        <v>30</v>
      </c>
      <c r="AU3" s="36" t="s">
        <v>31</v>
      </c>
      <c r="AW3" s="36" t="s">
        <v>32</v>
      </c>
      <c r="AX3" s="36">
        <f>SUM(AT4:AT102)</f>
        <v>1</v>
      </c>
      <c r="AZ3" s="36" t="s">
        <v>52</v>
      </c>
      <c r="BA3" s="36" t="s">
        <v>65</v>
      </c>
      <c r="BB3" s="36" t="s">
        <v>23</v>
      </c>
    </row>
    <row r="4" spans="1:60" s="80" customFormat="1" ht="15" customHeight="1">
      <c r="A4" s="91">
        <v>0</v>
      </c>
      <c r="B4" s="92" t="s">
        <v>33</v>
      </c>
      <c r="C4" s="93" t="s">
        <v>34</v>
      </c>
      <c r="D4" s="91" t="s">
        <v>24</v>
      </c>
      <c r="E4" s="94">
        <v>38523</v>
      </c>
      <c r="F4" s="95">
        <f>TRUNC(YEARFRAC(E4,"20.04.2013"))</f>
        <v>7</v>
      </c>
      <c r="G4" s="91" t="s">
        <v>22</v>
      </c>
      <c r="H4" s="96" t="s">
        <v>35</v>
      </c>
      <c r="I4" s="97" t="s">
        <v>23</v>
      </c>
      <c r="J4" s="96" t="s">
        <v>22</v>
      </c>
      <c r="K4" s="98" t="s">
        <v>36</v>
      </c>
      <c r="L4" s="99"/>
      <c r="M4" s="100" t="s">
        <v>22</v>
      </c>
      <c r="N4" s="101" t="s">
        <v>22</v>
      </c>
      <c r="O4" s="101" t="s">
        <v>22</v>
      </c>
      <c r="P4" s="101" t="s">
        <v>23</v>
      </c>
      <c r="Q4" s="101" t="s">
        <v>23</v>
      </c>
      <c r="R4" s="101" t="s">
        <v>22</v>
      </c>
      <c r="S4" s="101" t="s">
        <v>23</v>
      </c>
      <c r="T4" s="102"/>
      <c r="U4" s="102" t="s">
        <v>23</v>
      </c>
      <c r="V4" s="102" t="s">
        <v>23</v>
      </c>
      <c r="W4" s="102"/>
      <c r="X4" s="102"/>
      <c r="Y4" s="102" t="s">
        <v>22</v>
      </c>
      <c r="Z4" s="102" t="s">
        <v>23</v>
      </c>
      <c r="AA4" s="102"/>
      <c r="AB4" s="91" t="s">
        <v>23</v>
      </c>
      <c r="AC4" s="91" t="s">
        <v>23</v>
      </c>
      <c r="AD4" s="91" t="s">
        <v>22</v>
      </c>
      <c r="AE4" s="91" t="s">
        <v>23</v>
      </c>
      <c r="AF4" s="91" t="s">
        <v>22</v>
      </c>
      <c r="AG4" s="91" t="s">
        <v>22</v>
      </c>
      <c r="AH4" s="103">
        <f>SUM(AM4:AN4)</f>
        <v>4</v>
      </c>
      <c r="AI4" s="80">
        <f>SUM(AI5:AI104)</f>
        <v>0</v>
      </c>
      <c r="AJ4" s="80">
        <f>SUM(AJ5:AJ104)</f>
        <v>0</v>
      </c>
      <c r="AK4" s="80">
        <f>PRODUCT(SUM(AK5:AK104)*-1)</f>
        <v>0</v>
      </c>
      <c r="AL4" s="80">
        <f>SUM(AI4,AK4)</f>
        <v>0</v>
      </c>
      <c r="AM4" s="80">
        <f>PRODUCT(COUNTIF(B4,"*")*7)</f>
        <v>7</v>
      </c>
      <c r="AN4" s="36">
        <f>PRODUCT(COUNTIF(G4,"ja")*-3)</f>
        <v>-3</v>
      </c>
      <c r="AP4" s="36">
        <f t="shared" ref="AP4:AP35" si="0">COUNTIF(AB4,"ja")+COUNTIF(AB4,"ja")</f>
        <v>0</v>
      </c>
      <c r="AQ4" s="36">
        <f>COUNTIF(AC4,"ja")+COUNTIF(AC4,"ja")</f>
        <v>0</v>
      </c>
      <c r="AR4" s="36">
        <f>COUNTIF(AD4,"ja")</f>
        <v>1</v>
      </c>
      <c r="AS4" s="80">
        <f>SUM(AP4,AQ4,AR4)</f>
        <v>1</v>
      </c>
      <c r="AT4" s="80">
        <f>COUNTIF(AS4,1)</f>
        <v>1</v>
      </c>
      <c r="AU4" s="80">
        <f>SUM(AS4,AM4,AN4)</f>
        <v>5</v>
      </c>
      <c r="AV4" s="80">
        <f>COUNTIF(AU4,"&gt;2")-COUNTIF(AU4,"&gt;9")</f>
        <v>1</v>
      </c>
      <c r="AW4" s="80">
        <f>COUNTIF(AU4,"&gt;11")</f>
        <v>0</v>
      </c>
      <c r="AY4" s="80">
        <f>COUNTA(B5:B102)</f>
        <v>0</v>
      </c>
      <c r="BE4" s="80" t="str">
        <f>B4&amp;", "&amp;C4&amp;"   -   "&amp;F4</f>
        <v>Mustermann, Max   -   7</v>
      </c>
    </row>
    <row r="5" spans="1:60" s="80" customFormat="1" ht="15" customHeight="1">
      <c r="A5" s="37">
        <v>1</v>
      </c>
      <c r="B5" s="64"/>
      <c r="C5" s="64"/>
      <c r="D5" s="26"/>
      <c r="E5" s="43">
        <v>41384</v>
      </c>
      <c r="F5" s="84">
        <f>TRUNC(YEARFRAC(E5,"20.04.2013"))</f>
        <v>0</v>
      </c>
      <c r="G5" s="26"/>
      <c r="H5" s="78"/>
      <c r="I5" s="39"/>
      <c r="J5" s="44"/>
      <c r="K5" s="72" t="str">
        <f>'allg. Daten'!C7</f>
        <v>Verein</v>
      </c>
      <c r="L5" s="40"/>
      <c r="M5" s="41"/>
      <c r="N5" s="42"/>
      <c r="O5" s="42"/>
      <c r="P5" s="42"/>
      <c r="Q5" s="42"/>
      <c r="R5" s="42"/>
      <c r="S5" s="42"/>
      <c r="T5" s="48"/>
      <c r="U5" s="48"/>
      <c r="V5" s="48"/>
      <c r="W5" s="48"/>
      <c r="X5" s="48"/>
      <c r="Y5" s="48"/>
      <c r="Z5" s="48"/>
      <c r="AA5" s="79"/>
      <c r="AB5" s="26"/>
      <c r="AC5" s="26"/>
      <c r="AD5" s="26"/>
      <c r="AE5" s="26"/>
      <c r="AF5" s="37"/>
      <c r="AG5" s="37"/>
      <c r="AH5" s="27">
        <f>SUM(AM5:AN5)</f>
        <v>0</v>
      </c>
      <c r="AI5" s="80">
        <f>COUNTIF(B5,"*")</f>
        <v>0</v>
      </c>
      <c r="AJ5" s="80">
        <f>COUNTIF(G5,"ja")</f>
        <v>0</v>
      </c>
      <c r="AK5" s="80">
        <f>PRODUCT(AI5:AJ5)</f>
        <v>0</v>
      </c>
      <c r="AM5" s="80">
        <f t="shared" ref="AM5:AM68" si="1">PRODUCT(COUNTIF(B5,"*")*7)</f>
        <v>0</v>
      </c>
      <c r="AN5" s="36">
        <f>PRODUCT(COUNTIF(G5,"ja")*-3)</f>
        <v>0</v>
      </c>
      <c r="AP5" s="36">
        <f t="shared" si="0"/>
        <v>0</v>
      </c>
      <c r="AQ5" s="36">
        <f t="shared" ref="AQ5:AQ68" si="2">COUNTIF(AC5,"ja")+COUNTIF(AC5,"ja")</f>
        <v>0</v>
      </c>
      <c r="AR5" s="36">
        <f t="shared" ref="AR5:AR68" si="3">COUNTIF(AD5,"ja")</f>
        <v>0</v>
      </c>
      <c r="AS5" s="80">
        <f t="shared" ref="AS5:AS68" si="4">SUM(AP5,AQ5,AR5)</f>
        <v>0</v>
      </c>
      <c r="AT5" s="80">
        <f t="shared" ref="AT5:AT68" si="5">COUNTIF(AS5,1)</f>
        <v>0</v>
      </c>
      <c r="AU5" s="80">
        <f t="shared" ref="AU5:AU68" si="6">SUM(AS5,AM5,AN5)</f>
        <v>0</v>
      </c>
      <c r="AV5" s="80">
        <f t="shared" ref="AV5:AV68" si="7">COUNTIF(AU5,"&gt;2")-COUNTIF(AU5,"&gt;9")</f>
        <v>0</v>
      </c>
      <c r="AW5" s="80">
        <f t="shared" ref="AW5:AW68" si="8">COUNTIF(AU5,"&gt;11")</f>
        <v>0</v>
      </c>
      <c r="BE5" s="80" t="str">
        <f t="shared" ref="BE5:BE68" si="9">B5&amp;", "&amp;C5&amp;"   -   "&amp;F5</f>
        <v>,    -   0</v>
      </c>
    </row>
    <row r="6" spans="1:60" s="80" customFormat="1" ht="15" customHeight="1">
      <c r="A6" s="37">
        <f t="shared" ref="A6:A69" si="10">SUM(A5,1)</f>
        <v>2</v>
      </c>
      <c r="B6" s="64"/>
      <c r="C6" s="64"/>
      <c r="D6" s="26"/>
      <c r="E6" s="43">
        <v>41384</v>
      </c>
      <c r="F6" s="84">
        <f t="shared" ref="F6:F69" si="11">TRUNC(YEARFRAC(E6,"20.04.2013"))</f>
        <v>0</v>
      </c>
      <c r="G6" s="26"/>
      <c r="H6" s="78"/>
      <c r="I6" s="39"/>
      <c r="J6" s="44"/>
      <c r="K6" s="72" t="str">
        <f>'allg. Daten'!C7</f>
        <v>Verein</v>
      </c>
      <c r="L6" s="40"/>
      <c r="M6" s="41"/>
      <c r="N6" s="42"/>
      <c r="O6" s="42"/>
      <c r="P6" s="42"/>
      <c r="Q6" s="42"/>
      <c r="R6" s="42"/>
      <c r="S6" s="42"/>
      <c r="T6" s="48"/>
      <c r="U6" s="48"/>
      <c r="V6" s="48"/>
      <c r="W6" s="48"/>
      <c r="X6" s="48"/>
      <c r="Y6" s="48"/>
      <c r="Z6" s="48"/>
      <c r="AA6" s="79"/>
      <c r="AB6" s="26"/>
      <c r="AC6" s="26"/>
      <c r="AD6" s="26"/>
      <c r="AE6" s="26"/>
      <c r="AF6" s="37"/>
      <c r="AG6" s="37"/>
      <c r="AH6" s="27">
        <f t="shared" ref="AH6:AH69" si="12">SUM(AM6:AN6)</f>
        <v>0</v>
      </c>
      <c r="AI6" s="80">
        <f t="shared" ref="AI6:AI69" si="13">COUNTIF(B6,"*")</f>
        <v>0</v>
      </c>
      <c r="AJ6" s="80">
        <f t="shared" ref="AJ6:AJ69" si="14">COUNTIF(G6,"ja")</f>
        <v>0</v>
      </c>
      <c r="AK6" s="80">
        <f t="shared" ref="AK6:AK69" si="15">PRODUCT(AI6:AJ6)</f>
        <v>0</v>
      </c>
      <c r="AM6" s="80">
        <f t="shared" si="1"/>
        <v>0</v>
      </c>
      <c r="AN6" s="36">
        <f t="shared" ref="AN6:AN69" si="16">PRODUCT(COUNTIF(G6,"ja")*-3)</f>
        <v>0</v>
      </c>
      <c r="AP6" s="36">
        <f t="shared" si="0"/>
        <v>0</v>
      </c>
      <c r="AQ6" s="36">
        <f t="shared" si="2"/>
        <v>0</v>
      </c>
      <c r="AR6" s="36">
        <f t="shared" si="3"/>
        <v>0</v>
      </c>
      <c r="AS6" s="80">
        <f t="shared" si="4"/>
        <v>0</v>
      </c>
      <c r="AT6" s="80">
        <f t="shared" si="5"/>
        <v>0</v>
      </c>
      <c r="AU6" s="80">
        <f t="shared" si="6"/>
        <v>0</v>
      </c>
      <c r="AV6" s="80">
        <f t="shared" si="7"/>
        <v>0</v>
      </c>
      <c r="AW6" s="80">
        <f t="shared" si="8"/>
        <v>0</v>
      </c>
      <c r="BE6" s="80" t="str">
        <f t="shared" si="9"/>
        <v>,    -   0</v>
      </c>
    </row>
    <row r="7" spans="1:60" s="80" customFormat="1" ht="15" customHeight="1">
      <c r="A7" s="37">
        <f t="shared" si="10"/>
        <v>3</v>
      </c>
      <c r="B7" s="64"/>
      <c r="C7" s="71"/>
      <c r="D7" s="26"/>
      <c r="E7" s="43">
        <v>41384</v>
      </c>
      <c r="F7" s="84">
        <f t="shared" si="11"/>
        <v>0</v>
      </c>
      <c r="G7" s="26"/>
      <c r="H7" s="78"/>
      <c r="I7" s="39"/>
      <c r="J7" s="44"/>
      <c r="K7" s="72" t="str">
        <f>'allg. Daten'!C7</f>
        <v>Verein</v>
      </c>
      <c r="L7" s="40"/>
      <c r="M7" s="41"/>
      <c r="N7" s="42"/>
      <c r="O7" s="42"/>
      <c r="P7" s="42"/>
      <c r="Q7" s="42"/>
      <c r="R7" s="42"/>
      <c r="S7" s="42"/>
      <c r="T7" s="48"/>
      <c r="U7" s="48"/>
      <c r="V7" s="48"/>
      <c r="W7" s="48"/>
      <c r="X7" s="48"/>
      <c r="Y7" s="48"/>
      <c r="Z7" s="48"/>
      <c r="AA7" s="79"/>
      <c r="AB7" s="26"/>
      <c r="AC7" s="26"/>
      <c r="AD7" s="26"/>
      <c r="AE7" s="26"/>
      <c r="AF7" s="37"/>
      <c r="AG7" s="37"/>
      <c r="AH7" s="27">
        <f t="shared" si="12"/>
        <v>0</v>
      </c>
      <c r="AI7" s="80">
        <f t="shared" si="13"/>
        <v>0</v>
      </c>
      <c r="AJ7" s="80">
        <f t="shared" si="14"/>
        <v>0</v>
      </c>
      <c r="AK7" s="80">
        <f t="shared" si="15"/>
        <v>0</v>
      </c>
      <c r="AM7" s="80">
        <f t="shared" si="1"/>
        <v>0</v>
      </c>
      <c r="AN7" s="36">
        <f t="shared" si="16"/>
        <v>0</v>
      </c>
      <c r="AP7" s="36">
        <f t="shared" si="0"/>
        <v>0</v>
      </c>
      <c r="AQ7" s="36">
        <f t="shared" si="2"/>
        <v>0</v>
      </c>
      <c r="AR7" s="36">
        <f t="shared" si="3"/>
        <v>0</v>
      </c>
      <c r="AS7" s="80">
        <f t="shared" si="4"/>
        <v>0</v>
      </c>
      <c r="AT7" s="80">
        <f t="shared" si="5"/>
        <v>0</v>
      </c>
      <c r="AU7" s="80">
        <f t="shared" si="6"/>
        <v>0</v>
      </c>
      <c r="AV7" s="80">
        <f t="shared" si="7"/>
        <v>0</v>
      </c>
      <c r="AW7" s="80">
        <f t="shared" si="8"/>
        <v>0</v>
      </c>
      <c r="BE7" s="80" t="str">
        <f t="shared" si="9"/>
        <v>,    -   0</v>
      </c>
    </row>
    <row r="8" spans="1:60" s="80" customFormat="1" ht="15" customHeight="1">
      <c r="A8" s="37">
        <f t="shared" si="10"/>
        <v>4</v>
      </c>
      <c r="B8" s="64"/>
      <c r="C8" s="71"/>
      <c r="D8" s="26"/>
      <c r="E8" s="43">
        <v>41384</v>
      </c>
      <c r="F8" s="84">
        <f t="shared" si="11"/>
        <v>0</v>
      </c>
      <c r="G8" s="26"/>
      <c r="H8" s="78"/>
      <c r="I8" s="39"/>
      <c r="J8" s="44"/>
      <c r="K8" s="72" t="str">
        <f>'allg. Daten'!C7</f>
        <v>Verein</v>
      </c>
      <c r="L8" s="40"/>
      <c r="M8" s="41"/>
      <c r="N8" s="42"/>
      <c r="O8" s="42"/>
      <c r="P8" s="42"/>
      <c r="Q8" s="42"/>
      <c r="R8" s="42"/>
      <c r="S8" s="42"/>
      <c r="T8" s="48"/>
      <c r="U8" s="48"/>
      <c r="V8" s="48"/>
      <c r="W8" s="48"/>
      <c r="X8" s="48"/>
      <c r="Y8" s="48"/>
      <c r="Z8" s="48"/>
      <c r="AA8" s="79"/>
      <c r="AB8" s="26"/>
      <c r="AC8" s="26"/>
      <c r="AD8" s="26"/>
      <c r="AE8" s="26"/>
      <c r="AF8" s="37"/>
      <c r="AG8" s="37"/>
      <c r="AH8" s="27">
        <f t="shared" si="12"/>
        <v>0</v>
      </c>
      <c r="AI8" s="80">
        <f t="shared" si="13"/>
        <v>0</v>
      </c>
      <c r="AJ8" s="80">
        <f t="shared" si="14"/>
        <v>0</v>
      </c>
      <c r="AK8" s="80">
        <f t="shared" si="15"/>
        <v>0</v>
      </c>
      <c r="AM8" s="80">
        <f t="shared" si="1"/>
        <v>0</v>
      </c>
      <c r="AN8" s="36">
        <f t="shared" si="16"/>
        <v>0</v>
      </c>
      <c r="AP8" s="36">
        <f t="shared" si="0"/>
        <v>0</v>
      </c>
      <c r="AQ8" s="36">
        <f t="shared" si="2"/>
        <v>0</v>
      </c>
      <c r="AR8" s="36">
        <f t="shared" si="3"/>
        <v>0</v>
      </c>
      <c r="AS8" s="80">
        <f t="shared" si="4"/>
        <v>0</v>
      </c>
      <c r="AT8" s="80">
        <f t="shared" si="5"/>
        <v>0</v>
      </c>
      <c r="AU8" s="80">
        <f t="shared" si="6"/>
        <v>0</v>
      </c>
      <c r="AV8" s="80">
        <f t="shared" si="7"/>
        <v>0</v>
      </c>
      <c r="AW8" s="80">
        <f t="shared" si="8"/>
        <v>0</v>
      </c>
      <c r="BE8" s="80" t="str">
        <f t="shared" si="9"/>
        <v>,    -   0</v>
      </c>
    </row>
    <row r="9" spans="1:60" s="80" customFormat="1" ht="15" customHeight="1">
      <c r="A9" s="37">
        <f t="shared" si="10"/>
        <v>5</v>
      </c>
      <c r="B9" s="64"/>
      <c r="C9" s="71"/>
      <c r="D9" s="26"/>
      <c r="E9" s="43">
        <v>41384</v>
      </c>
      <c r="F9" s="84">
        <f t="shared" si="11"/>
        <v>0</v>
      </c>
      <c r="G9" s="26"/>
      <c r="H9" s="78"/>
      <c r="I9" s="39"/>
      <c r="J9" s="44"/>
      <c r="K9" s="72" t="str">
        <f>'allg. Daten'!C7</f>
        <v>Verein</v>
      </c>
      <c r="L9" s="40"/>
      <c r="M9" s="41"/>
      <c r="N9" s="42"/>
      <c r="O9" s="42"/>
      <c r="P9" s="42"/>
      <c r="Q9" s="42"/>
      <c r="R9" s="42"/>
      <c r="S9" s="42"/>
      <c r="T9" s="48"/>
      <c r="U9" s="48"/>
      <c r="V9" s="48"/>
      <c r="W9" s="48"/>
      <c r="X9" s="48"/>
      <c r="Y9" s="48"/>
      <c r="Z9" s="48"/>
      <c r="AA9" s="79"/>
      <c r="AB9" s="26"/>
      <c r="AC9" s="26"/>
      <c r="AD9" s="26"/>
      <c r="AE9" s="26"/>
      <c r="AF9" s="37"/>
      <c r="AG9" s="37"/>
      <c r="AH9" s="27">
        <f t="shared" si="12"/>
        <v>0</v>
      </c>
      <c r="AI9" s="80">
        <f t="shared" si="13"/>
        <v>0</v>
      </c>
      <c r="AJ9" s="80">
        <f t="shared" si="14"/>
        <v>0</v>
      </c>
      <c r="AK9" s="80">
        <f t="shared" si="15"/>
        <v>0</v>
      </c>
      <c r="AM9" s="80">
        <f t="shared" si="1"/>
        <v>0</v>
      </c>
      <c r="AN9" s="36">
        <f t="shared" si="16"/>
        <v>0</v>
      </c>
      <c r="AP9" s="36">
        <f t="shared" si="0"/>
        <v>0</v>
      </c>
      <c r="AQ9" s="36">
        <f t="shared" si="2"/>
        <v>0</v>
      </c>
      <c r="AR9" s="36">
        <f t="shared" si="3"/>
        <v>0</v>
      </c>
      <c r="AS9" s="80">
        <f t="shared" si="4"/>
        <v>0</v>
      </c>
      <c r="AT9" s="80">
        <f t="shared" si="5"/>
        <v>0</v>
      </c>
      <c r="AU9" s="80">
        <f t="shared" si="6"/>
        <v>0</v>
      </c>
      <c r="AV9" s="80">
        <f t="shared" si="7"/>
        <v>0</v>
      </c>
      <c r="AW9" s="80">
        <f t="shared" si="8"/>
        <v>0</v>
      </c>
      <c r="BE9" s="80" t="str">
        <f t="shared" si="9"/>
        <v>,    -   0</v>
      </c>
    </row>
    <row r="10" spans="1:60" s="80" customFormat="1" ht="15" customHeight="1">
      <c r="A10" s="37">
        <f t="shared" si="10"/>
        <v>6</v>
      </c>
      <c r="B10" s="64"/>
      <c r="C10" s="71"/>
      <c r="D10" s="26"/>
      <c r="E10" s="43">
        <v>41384</v>
      </c>
      <c r="F10" s="84">
        <f t="shared" si="11"/>
        <v>0</v>
      </c>
      <c r="G10" s="26"/>
      <c r="H10" s="78"/>
      <c r="I10" s="39"/>
      <c r="J10" s="44"/>
      <c r="K10" s="72" t="str">
        <f>'allg. Daten'!C7</f>
        <v>Verein</v>
      </c>
      <c r="L10" s="40"/>
      <c r="M10" s="41"/>
      <c r="N10" s="42"/>
      <c r="O10" s="42"/>
      <c r="P10" s="42"/>
      <c r="Q10" s="42"/>
      <c r="R10" s="42"/>
      <c r="S10" s="42"/>
      <c r="T10" s="48"/>
      <c r="U10" s="48"/>
      <c r="V10" s="48"/>
      <c r="W10" s="48"/>
      <c r="X10" s="48"/>
      <c r="Y10" s="48"/>
      <c r="Z10" s="48"/>
      <c r="AA10" s="79"/>
      <c r="AB10" s="26"/>
      <c r="AC10" s="26"/>
      <c r="AD10" s="26"/>
      <c r="AE10" s="26"/>
      <c r="AF10" s="37"/>
      <c r="AG10" s="37"/>
      <c r="AH10" s="27">
        <f t="shared" si="12"/>
        <v>0</v>
      </c>
      <c r="AI10" s="80">
        <f t="shared" si="13"/>
        <v>0</v>
      </c>
      <c r="AJ10" s="80">
        <f t="shared" si="14"/>
        <v>0</v>
      </c>
      <c r="AK10" s="80">
        <f t="shared" si="15"/>
        <v>0</v>
      </c>
      <c r="AM10" s="80">
        <f t="shared" si="1"/>
        <v>0</v>
      </c>
      <c r="AN10" s="36">
        <f t="shared" si="16"/>
        <v>0</v>
      </c>
      <c r="AP10" s="36">
        <f t="shared" si="0"/>
        <v>0</v>
      </c>
      <c r="AQ10" s="36">
        <f t="shared" si="2"/>
        <v>0</v>
      </c>
      <c r="AR10" s="36">
        <f t="shared" si="3"/>
        <v>0</v>
      </c>
      <c r="AS10" s="80">
        <f t="shared" si="4"/>
        <v>0</v>
      </c>
      <c r="AT10" s="80">
        <f t="shared" si="5"/>
        <v>0</v>
      </c>
      <c r="AU10" s="80">
        <f t="shared" si="6"/>
        <v>0</v>
      </c>
      <c r="AV10" s="80">
        <f t="shared" si="7"/>
        <v>0</v>
      </c>
      <c r="AW10" s="80">
        <f t="shared" si="8"/>
        <v>0</v>
      </c>
      <c r="BE10" s="80" t="str">
        <f t="shared" si="9"/>
        <v>,    -   0</v>
      </c>
    </row>
    <row r="11" spans="1:60" s="80" customFormat="1" ht="15" customHeight="1">
      <c r="A11" s="37">
        <f t="shared" si="10"/>
        <v>7</v>
      </c>
      <c r="B11" s="64"/>
      <c r="C11" s="71"/>
      <c r="D11" s="26"/>
      <c r="E11" s="43">
        <v>41384</v>
      </c>
      <c r="F11" s="84">
        <f t="shared" si="11"/>
        <v>0</v>
      </c>
      <c r="G11" s="26"/>
      <c r="H11" s="78"/>
      <c r="I11" s="39"/>
      <c r="J11" s="44"/>
      <c r="K11" s="72" t="str">
        <f>'allg. Daten'!C7</f>
        <v>Verein</v>
      </c>
      <c r="L11" s="40"/>
      <c r="M11" s="41"/>
      <c r="N11" s="42"/>
      <c r="O11" s="42"/>
      <c r="P11" s="42"/>
      <c r="Q11" s="42"/>
      <c r="R11" s="42"/>
      <c r="S11" s="42"/>
      <c r="T11" s="48"/>
      <c r="U11" s="48"/>
      <c r="V11" s="48"/>
      <c r="W11" s="48"/>
      <c r="X11" s="48"/>
      <c r="Y11" s="48"/>
      <c r="Z11" s="48"/>
      <c r="AA11" s="79"/>
      <c r="AB11" s="26"/>
      <c r="AC11" s="26"/>
      <c r="AD11" s="26"/>
      <c r="AE11" s="26"/>
      <c r="AF11" s="37"/>
      <c r="AG11" s="37"/>
      <c r="AH11" s="27">
        <f t="shared" si="12"/>
        <v>0</v>
      </c>
      <c r="AI11" s="80">
        <f t="shared" si="13"/>
        <v>0</v>
      </c>
      <c r="AJ11" s="80">
        <f t="shared" si="14"/>
        <v>0</v>
      </c>
      <c r="AK11" s="80">
        <f t="shared" si="15"/>
        <v>0</v>
      </c>
      <c r="AM11" s="80">
        <f t="shared" si="1"/>
        <v>0</v>
      </c>
      <c r="AN11" s="36">
        <f t="shared" si="16"/>
        <v>0</v>
      </c>
      <c r="AP11" s="36">
        <f t="shared" si="0"/>
        <v>0</v>
      </c>
      <c r="AQ11" s="36">
        <f t="shared" si="2"/>
        <v>0</v>
      </c>
      <c r="AR11" s="36">
        <f t="shared" si="3"/>
        <v>0</v>
      </c>
      <c r="AS11" s="80">
        <f t="shared" si="4"/>
        <v>0</v>
      </c>
      <c r="AT11" s="80">
        <f t="shared" si="5"/>
        <v>0</v>
      </c>
      <c r="AU11" s="80">
        <f t="shared" si="6"/>
        <v>0</v>
      </c>
      <c r="AV11" s="80">
        <f t="shared" si="7"/>
        <v>0</v>
      </c>
      <c r="AW11" s="80">
        <f t="shared" si="8"/>
        <v>0</v>
      </c>
      <c r="BE11" s="80" t="str">
        <f t="shared" si="9"/>
        <v>,    -   0</v>
      </c>
    </row>
    <row r="12" spans="1:60" s="80" customFormat="1" ht="15" customHeight="1">
      <c r="A12" s="37">
        <f t="shared" si="10"/>
        <v>8</v>
      </c>
      <c r="B12" s="64"/>
      <c r="C12" s="71"/>
      <c r="D12" s="26"/>
      <c r="E12" s="43">
        <v>41384</v>
      </c>
      <c r="F12" s="84">
        <f t="shared" si="11"/>
        <v>0</v>
      </c>
      <c r="G12" s="26"/>
      <c r="H12" s="78"/>
      <c r="I12" s="39"/>
      <c r="J12" s="44"/>
      <c r="K12" s="72" t="str">
        <f>'allg. Daten'!C7</f>
        <v>Verein</v>
      </c>
      <c r="L12" s="40"/>
      <c r="M12" s="41"/>
      <c r="N12" s="42"/>
      <c r="O12" s="42"/>
      <c r="P12" s="42"/>
      <c r="Q12" s="42"/>
      <c r="R12" s="42"/>
      <c r="S12" s="42"/>
      <c r="T12" s="48"/>
      <c r="U12" s="48"/>
      <c r="V12" s="48"/>
      <c r="W12" s="48"/>
      <c r="X12" s="48"/>
      <c r="Y12" s="48"/>
      <c r="Z12" s="48"/>
      <c r="AA12" s="79"/>
      <c r="AB12" s="26"/>
      <c r="AC12" s="26"/>
      <c r="AD12" s="26"/>
      <c r="AE12" s="26"/>
      <c r="AF12" s="37"/>
      <c r="AG12" s="37"/>
      <c r="AH12" s="27">
        <f t="shared" si="12"/>
        <v>0</v>
      </c>
      <c r="AI12" s="80">
        <f t="shared" si="13"/>
        <v>0</v>
      </c>
      <c r="AJ12" s="80">
        <f t="shared" si="14"/>
        <v>0</v>
      </c>
      <c r="AK12" s="80">
        <f t="shared" si="15"/>
        <v>0</v>
      </c>
      <c r="AM12" s="80">
        <f t="shared" si="1"/>
        <v>0</v>
      </c>
      <c r="AN12" s="36">
        <f t="shared" si="16"/>
        <v>0</v>
      </c>
      <c r="AP12" s="36">
        <f t="shared" si="0"/>
        <v>0</v>
      </c>
      <c r="AQ12" s="36">
        <f t="shared" si="2"/>
        <v>0</v>
      </c>
      <c r="AR12" s="36">
        <f t="shared" si="3"/>
        <v>0</v>
      </c>
      <c r="AS12" s="80">
        <f t="shared" si="4"/>
        <v>0</v>
      </c>
      <c r="AT12" s="80">
        <f t="shared" si="5"/>
        <v>0</v>
      </c>
      <c r="AU12" s="80">
        <f t="shared" si="6"/>
        <v>0</v>
      </c>
      <c r="AV12" s="80">
        <f t="shared" si="7"/>
        <v>0</v>
      </c>
      <c r="AW12" s="80">
        <f t="shared" si="8"/>
        <v>0</v>
      </c>
      <c r="BE12" s="80" t="str">
        <f t="shared" si="9"/>
        <v>,    -   0</v>
      </c>
    </row>
    <row r="13" spans="1:60" s="80" customFormat="1" ht="15" customHeight="1">
      <c r="A13" s="37">
        <f t="shared" si="10"/>
        <v>9</v>
      </c>
      <c r="B13" s="64"/>
      <c r="C13" s="71"/>
      <c r="D13" s="26"/>
      <c r="E13" s="43">
        <v>41384</v>
      </c>
      <c r="F13" s="84">
        <f t="shared" si="11"/>
        <v>0</v>
      </c>
      <c r="G13" s="26"/>
      <c r="H13" s="78"/>
      <c r="I13" s="39"/>
      <c r="J13" s="44"/>
      <c r="K13" s="72" t="str">
        <f>'allg. Daten'!C7</f>
        <v>Verein</v>
      </c>
      <c r="L13" s="40"/>
      <c r="M13" s="41"/>
      <c r="N13" s="42"/>
      <c r="O13" s="42"/>
      <c r="P13" s="42"/>
      <c r="Q13" s="42"/>
      <c r="R13" s="42"/>
      <c r="S13" s="42"/>
      <c r="T13" s="48"/>
      <c r="U13" s="48"/>
      <c r="V13" s="48"/>
      <c r="W13" s="48"/>
      <c r="X13" s="48"/>
      <c r="Y13" s="48"/>
      <c r="Z13" s="48"/>
      <c r="AA13" s="79"/>
      <c r="AB13" s="26"/>
      <c r="AC13" s="26"/>
      <c r="AD13" s="26"/>
      <c r="AE13" s="26"/>
      <c r="AF13" s="37"/>
      <c r="AG13" s="37"/>
      <c r="AH13" s="27">
        <f t="shared" si="12"/>
        <v>0</v>
      </c>
      <c r="AI13" s="80">
        <f t="shared" si="13"/>
        <v>0</v>
      </c>
      <c r="AJ13" s="80">
        <f t="shared" si="14"/>
        <v>0</v>
      </c>
      <c r="AK13" s="80">
        <f t="shared" si="15"/>
        <v>0</v>
      </c>
      <c r="AM13" s="80">
        <f t="shared" si="1"/>
        <v>0</v>
      </c>
      <c r="AN13" s="36">
        <f t="shared" si="16"/>
        <v>0</v>
      </c>
      <c r="AP13" s="36">
        <f t="shared" si="0"/>
        <v>0</v>
      </c>
      <c r="AQ13" s="36">
        <f t="shared" si="2"/>
        <v>0</v>
      </c>
      <c r="AR13" s="36">
        <f t="shared" si="3"/>
        <v>0</v>
      </c>
      <c r="AS13" s="80">
        <f t="shared" si="4"/>
        <v>0</v>
      </c>
      <c r="AT13" s="80">
        <f t="shared" si="5"/>
        <v>0</v>
      </c>
      <c r="AU13" s="80">
        <f t="shared" si="6"/>
        <v>0</v>
      </c>
      <c r="AV13" s="80">
        <f t="shared" si="7"/>
        <v>0</v>
      </c>
      <c r="AW13" s="80">
        <f t="shared" si="8"/>
        <v>0</v>
      </c>
      <c r="BE13" s="80" t="str">
        <f t="shared" si="9"/>
        <v>,    -   0</v>
      </c>
    </row>
    <row r="14" spans="1:60" s="80" customFormat="1" ht="15" customHeight="1">
      <c r="A14" s="37">
        <f t="shared" si="10"/>
        <v>10</v>
      </c>
      <c r="B14" s="64"/>
      <c r="C14" s="71"/>
      <c r="D14" s="26"/>
      <c r="E14" s="43">
        <v>41384</v>
      </c>
      <c r="F14" s="84">
        <f t="shared" si="11"/>
        <v>0</v>
      </c>
      <c r="G14" s="26"/>
      <c r="H14" s="78"/>
      <c r="I14" s="39"/>
      <c r="J14" s="44"/>
      <c r="K14" s="72" t="str">
        <f>'allg. Daten'!C7</f>
        <v>Verein</v>
      </c>
      <c r="L14" s="40"/>
      <c r="M14" s="41"/>
      <c r="N14" s="42"/>
      <c r="O14" s="42"/>
      <c r="P14" s="42"/>
      <c r="Q14" s="42"/>
      <c r="R14" s="42"/>
      <c r="S14" s="42"/>
      <c r="T14" s="48"/>
      <c r="U14" s="48"/>
      <c r="V14" s="48"/>
      <c r="W14" s="48"/>
      <c r="X14" s="48"/>
      <c r="Y14" s="48"/>
      <c r="Z14" s="48"/>
      <c r="AA14" s="79"/>
      <c r="AB14" s="26"/>
      <c r="AC14" s="26"/>
      <c r="AD14" s="26"/>
      <c r="AE14" s="26"/>
      <c r="AF14" s="37"/>
      <c r="AG14" s="37"/>
      <c r="AH14" s="27">
        <f t="shared" si="12"/>
        <v>0</v>
      </c>
      <c r="AI14" s="80">
        <f t="shared" si="13"/>
        <v>0</v>
      </c>
      <c r="AJ14" s="80">
        <f t="shared" si="14"/>
        <v>0</v>
      </c>
      <c r="AK14" s="80">
        <f t="shared" si="15"/>
        <v>0</v>
      </c>
      <c r="AM14" s="80">
        <f t="shared" si="1"/>
        <v>0</v>
      </c>
      <c r="AN14" s="36">
        <f t="shared" si="16"/>
        <v>0</v>
      </c>
      <c r="AP14" s="36">
        <f t="shared" si="0"/>
        <v>0</v>
      </c>
      <c r="AQ14" s="36">
        <f t="shared" si="2"/>
        <v>0</v>
      </c>
      <c r="AR14" s="36">
        <f t="shared" si="3"/>
        <v>0</v>
      </c>
      <c r="AS14" s="80">
        <f t="shared" si="4"/>
        <v>0</v>
      </c>
      <c r="AT14" s="80">
        <f t="shared" si="5"/>
        <v>0</v>
      </c>
      <c r="AU14" s="80">
        <f t="shared" si="6"/>
        <v>0</v>
      </c>
      <c r="AV14" s="80">
        <f t="shared" si="7"/>
        <v>0</v>
      </c>
      <c r="AW14" s="80">
        <f t="shared" si="8"/>
        <v>0</v>
      </c>
      <c r="BE14" s="80" t="str">
        <f t="shared" si="9"/>
        <v>,    -   0</v>
      </c>
    </row>
    <row r="15" spans="1:60" s="80" customFormat="1" ht="15" customHeight="1">
      <c r="A15" s="37">
        <f t="shared" si="10"/>
        <v>11</v>
      </c>
      <c r="B15" s="64"/>
      <c r="C15" s="64"/>
      <c r="D15" s="26"/>
      <c r="E15" s="43">
        <v>41384</v>
      </c>
      <c r="F15" s="84">
        <f t="shared" si="11"/>
        <v>0</v>
      </c>
      <c r="G15" s="26"/>
      <c r="H15" s="78"/>
      <c r="I15" s="39"/>
      <c r="J15" s="44"/>
      <c r="K15" s="72" t="str">
        <f>'allg. Daten'!C7</f>
        <v>Verein</v>
      </c>
      <c r="L15" s="40"/>
      <c r="M15" s="41"/>
      <c r="N15" s="42"/>
      <c r="O15" s="42"/>
      <c r="P15" s="42"/>
      <c r="Q15" s="42"/>
      <c r="R15" s="42"/>
      <c r="S15" s="42"/>
      <c r="T15" s="48"/>
      <c r="U15" s="48"/>
      <c r="V15" s="48"/>
      <c r="W15" s="48"/>
      <c r="X15" s="48"/>
      <c r="Y15" s="48"/>
      <c r="Z15" s="48"/>
      <c r="AA15" s="79"/>
      <c r="AB15" s="26"/>
      <c r="AC15" s="26"/>
      <c r="AD15" s="26"/>
      <c r="AE15" s="26"/>
      <c r="AF15" s="37"/>
      <c r="AG15" s="37"/>
      <c r="AH15" s="27">
        <f t="shared" si="12"/>
        <v>0</v>
      </c>
      <c r="AI15" s="80">
        <f t="shared" si="13"/>
        <v>0</v>
      </c>
      <c r="AJ15" s="80">
        <f t="shared" si="14"/>
        <v>0</v>
      </c>
      <c r="AK15" s="80">
        <f t="shared" si="15"/>
        <v>0</v>
      </c>
      <c r="AM15" s="80">
        <f t="shared" si="1"/>
        <v>0</v>
      </c>
      <c r="AN15" s="36">
        <f t="shared" si="16"/>
        <v>0</v>
      </c>
      <c r="AP15" s="36">
        <f t="shared" si="0"/>
        <v>0</v>
      </c>
      <c r="AQ15" s="36">
        <f t="shared" si="2"/>
        <v>0</v>
      </c>
      <c r="AR15" s="36">
        <f t="shared" si="3"/>
        <v>0</v>
      </c>
      <c r="AS15" s="80">
        <f t="shared" si="4"/>
        <v>0</v>
      </c>
      <c r="AT15" s="80">
        <f t="shared" si="5"/>
        <v>0</v>
      </c>
      <c r="AU15" s="80">
        <f t="shared" si="6"/>
        <v>0</v>
      </c>
      <c r="AV15" s="80">
        <f t="shared" si="7"/>
        <v>0</v>
      </c>
      <c r="AW15" s="80">
        <f t="shared" si="8"/>
        <v>0</v>
      </c>
      <c r="BE15" s="80" t="str">
        <f t="shared" si="9"/>
        <v>,    -   0</v>
      </c>
    </row>
    <row r="16" spans="1:60" s="80" customFormat="1" ht="15" customHeight="1">
      <c r="A16" s="37">
        <f t="shared" si="10"/>
        <v>12</v>
      </c>
      <c r="B16" s="64"/>
      <c r="C16" s="64"/>
      <c r="D16" s="26"/>
      <c r="E16" s="43">
        <v>41384</v>
      </c>
      <c r="F16" s="84">
        <f t="shared" si="11"/>
        <v>0</v>
      </c>
      <c r="G16" s="26"/>
      <c r="H16" s="78"/>
      <c r="I16" s="39"/>
      <c r="J16" s="44"/>
      <c r="K16" s="72" t="str">
        <f>'allg. Daten'!C7</f>
        <v>Verein</v>
      </c>
      <c r="L16" s="40"/>
      <c r="M16" s="41"/>
      <c r="N16" s="42"/>
      <c r="O16" s="42"/>
      <c r="P16" s="42"/>
      <c r="Q16" s="42"/>
      <c r="R16" s="42"/>
      <c r="S16" s="42"/>
      <c r="T16" s="48"/>
      <c r="U16" s="48"/>
      <c r="V16" s="48"/>
      <c r="W16" s="48"/>
      <c r="X16" s="48"/>
      <c r="Y16" s="48"/>
      <c r="Z16" s="48"/>
      <c r="AA16" s="79"/>
      <c r="AB16" s="26"/>
      <c r="AC16" s="26"/>
      <c r="AD16" s="26"/>
      <c r="AE16" s="26"/>
      <c r="AF16" s="37"/>
      <c r="AG16" s="37"/>
      <c r="AH16" s="27">
        <f t="shared" si="12"/>
        <v>0</v>
      </c>
      <c r="AI16" s="80">
        <f t="shared" si="13"/>
        <v>0</v>
      </c>
      <c r="AJ16" s="80">
        <f t="shared" si="14"/>
        <v>0</v>
      </c>
      <c r="AK16" s="80">
        <f t="shared" si="15"/>
        <v>0</v>
      </c>
      <c r="AM16" s="80">
        <f t="shared" si="1"/>
        <v>0</v>
      </c>
      <c r="AN16" s="36">
        <f t="shared" si="16"/>
        <v>0</v>
      </c>
      <c r="AP16" s="36">
        <f t="shared" si="0"/>
        <v>0</v>
      </c>
      <c r="AQ16" s="36">
        <f t="shared" si="2"/>
        <v>0</v>
      </c>
      <c r="AR16" s="36">
        <f t="shared" si="3"/>
        <v>0</v>
      </c>
      <c r="AS16" s="80">
        <f t="shared" si="4"/>
        <v>0</v>
      </c>
      <c r="AT16" s="80">
        <f t="shared" si="5"/>
        <v>0</v>
      </c>
      <c r="AU16" s="80">
        <f t="shared" si="6"/>
        <v>0</v>
      </c>
      <c r="AV16" s="80">
        <f t="shared" si="7"/>
        <v>0</v>
      </c>
      <c r="AW16" s="80">
        <f t="shared" si="8"/>
        <v>0</v>
      </c>
      <c r="BE16" s="80" t="str">
        <f t="shared" si="9"/>
        <v>,    -   0</v>
      </c>
    </row>
    <row r="17" spans="1:57" s="80" customFormat="1" ht="15" customHeight="1">
      <c r="A17" s="37">
        <f t="shared" si="10"/>
        <v>13</v>
      </c>
      <c r="B17" s="64"/>
      <c r="C17" s="64"/>
      <c r="D17" s="26"/>
      <c r="E17" s="43">
        <v>41384</v>
      </c>
      <c r="F17" s="84">
        <f t="shared" si="11"/>
        <v>0</v>
      </c>
      <c r="G17" s="107"/>
      <c r="H17" s="78"/>
      <c r="I17" s="39"/>
      <c r="J17" s="44"/>
      <c r="K17" s="72" t="str">
        <f>'allg. Daten'!C7</f>
        <v>Verein</v>
      </c>
      <c r="L17" s="40"/>
      <c r="M17" s="41"/>
      <c r="N17" s="42"/>
      <c r="O17" s="42"/>
      <c r="P17" s="42"/>
      <c r="Q17" s="42"/>
      <c r="R17" s="42"/>
      <c r="S17" s="42"/>
      <c r="T17" s="48"/>
      <c r="U17" s="48"/>
      <c r="V17" s="48"/>
      <c r="W17" s="48"/>
      <c r="X17" s="48"/>
      <c r="Y17" s="48"/>
      <c r="Z17" s="48"/>
      <c r="AA17" s="79"/>
      <c r="AB17" s="26"/>
      <c r="AC17" s="26"/>
      <c r="AD17" s="26"/>
      <c r="AE17" s="26"/>
      <c r="AF17" s="37"/>
      <c r="AG17" s="37"/>
      <c r="AH17" s="27">
        <f t="shared" si="12"/>
        <v>0</v>
      </c>
      <c r="AI17" s="80">
        <f t="shared" si="13"/>
        <v>0</v>
      </c>
      <c r="AJ17" s="80">
        <f t="shared" si="14"/>
        <v>0</v>
      </c>
      <c r="AK17" s="80">
        <f t="shared" si="15"/>
        <v>0</v>
      </c>
      <c r="AM17" s="80">
        <f t="shared" si="1"/>
        <v>0</v>
      </c>
      <c r="AN17" s="36">
        <f t="shared" si="16"/>
        <v>0</v>
      </c>
      <c r="AP17" s="36">
        <f t="shared" si="0"/>
        <v>0</v>
      </c>
      <c r="AQ17" s="36">
        <f t="shared" si="2"/>
        <v>0</v>
      </c>
      <c r="AR17" s="36">
        <f t="shared" si="3"/>
        <v>0</v>
      </c>
      <c r="AS17" s="80">
        <f t="shared" si="4"/>
        <v>0</v>
      </c>
      <c r="AT17" s="80">
        <f t="shared" si="5"/>
        <v>0</v>
      </c>
      <c r="AU17" s="80">
        <f t="shared" si="6"/>
        <v>0</v>
      </c>
      <c r="AV17" s="80">
        <f t="shared" si="7"/>
        <v>0</v>
      </c>
      <c r="AW17" s="80">
        <f t="shared" si="8"/>
        <v>0</v>
      </c>
      <c r="BE17" s="80" t="str">
        <f t="shared" si="9"/>
        <v>,    -   0</v>
      </c>
    </row>
    <row r="18" spans="1:57" s="80" customFormat="1" ht="15" customHeight="1">
      <c r="A18" s="37">
        <f t="shared" si="10"/>
        <v>14</v>
      </c>
      <c r="B18" s="64"/>
      <c r="C18" s="64"/>
      <c r="D18" s="26"/>
      <c r="E18" s="43">
        <v>41384</v>
      </c>
      <c r="F18" s="84">
        <f t="shared" si="11"/>
        <v>0</v>
      </c>
      <c r="G18" s="26"/>
      <c r="H18" s="78"/>
      <c r="I18" s="39"/>
      <c r="J18" s="44"/>
      <c r="K18" s="72" t="str">
        <f>'allg. Daten'!C7</f>
        <v>Verein</v>
      </c>
      <c r="L18" s="40"/>
      <c r="M18" s="41"/>
      <c r="N18" s="42"/>
      <c r="O18" s="42"/>
      <c r="P18" s="42"/>
      <c r="Q18" s="42"/>
      <c r="R18" s="42"/>
      <c r="S18" s="42"/>
      <c r="T18" s="48"/>
      <c r="U18" s="48"/>
      <c r="V18" s="48"/>
      <c r="W18" s="48"/>
      <c r="X18" s="48"/>
      <c r="Y18" s="48"/>
      <c r="Z18" s="48"/>
      <c r="AA18" s="79"/>
      <c r="AB18" s="26"/>
      <c r="AC18" s="26"/>
      <c r="AD18" s="26"/>
      <c r="AE18" s="26"/>
      <c r="AF18" s="37"/>
      <c r="AG18" s="37"/>
      <c r="AH18" s="27">
        <f t="shared" si="12"/>
        <v>0</v>
      </c>
      <c r="AI18" s="80">
        <f t="shared" si="13"/>
        <v>0</v>
      </c>
      <c r="AJ18" s="80">
        <f t="shared" si="14"/>
        <v>0</v>
      </c>
      <c r="AK18" s="80">
        <f t="shared" si="15"/>
        <v>0</v>
      </c>
      <c r="AM18" s="80">
        <f t="shared" si="1"/>
        <v>0</v>
      </c>
      <c r="AN18" s="36">
        <f t="shared" si="16"/>
        <v>0</v>
      </c>
      <c r="AP18" s="36">
        <f t="shared" si="0"/>
        <v>0</v>
      </c>
      <c r="AQ18" s="36">
        <f t="shared" si="2"/>
        <v>0</v>
      </c>
      <c r="AR18" s="36">
        <f t="shared" si="3"/>
        <v>0</v>
      </c>
      <c r="AS18" s="80">
        <f t="shared" si="4"/>
        <v>0</v>
      </c>
      <c r="AT18" s="80">
        <f t="shared" si="5"/>
        <v>0</v>
      </c>
      <c r="AU18" s="80">
        <f t="shared" si="6"/>
        <v>0</v>
      </c>
      <c r="AV18" s="80">
        <f t="shared" si="7"/>
        <v>0</v>
      </c>
      <c r="AW18" s="80">
        <f t="shared" si="8"/>
        <v>0</v>
      </c>
      <c r="BE18" s="80" t="str">
        <f t="shared" si="9"/>
        <v>,    -   0</v>
      </c>
    </row>
    <row r="19" spans="1:57" s="80" customFormat="1" ht="15" customHeight="1">
      <c r="A19" s="37">
        <f t="shared" si="10"/>
        <v>15</v>
      </c>
      <c r="B19" s="64"/>
      <c r="C19" s="64"/>
      <c r="D19" s="26"/>
      <c r="E19" s="43">
        <v>41384</v>
      </c>
      <c r="F19" s="84">
        <f t="shared" si="11"/>
        <v>0</v>
      </c>
      <c r="G19" s="26"/>
      <c r="H19" s="78"/>
      <c r="I19" s="39"/>
      <c r="J19" s="44"/>
      <c r="K19" s="72" t="str">
        <f>'allg. Daten'!C7</f>
        <v>Verein</v>
      </c>
      <c r="L19" s="40"/>
      <c r="M19" s="41"/>
      <c r="N19" s="42"/>
      <c r="O19" s="42"/>
      <c r="P19" s="42"/>
      <c r="Q19" s="42"/>
      <c r="R19" s="42"/>
      <c r="S19" s="42"/>
      <c r="T19" s="48"/>
      <c r="U19" s="48"/>
      <c r="V19" s="48"/>
      <c r="W19" s="48"/>
      <c r="X19" s="48"/>
      <c r="Y19" s="48"/>
      <c r="Z19" s="48"/>
      <c r="AA19" s="79"/>
      <c r="AB19" s="26"/>
      <c r="AC19" s="26"/>
      <c r="AD19" s="26"/>
      <c r="AE19" s="26"/>
      <c r="AF19" s="37"/>
      <c r="AG19" s="37"/>
      <c r="AH19" s="27">
        <f t="shared" si="12"/>
        <v>0</v>
      </c>
      <c r="AI19" s="80">
        <f t="shared" si="13"/>
        <v>0</v>
      </c>
      <c r="AJ19" s="80">
        <f t="shared" si="14"/>
        <v>0</v>
      </c>
      <c r="AK19" s="80">
        <f t="shared" si="15"/>
        <v>0</v>
      </c>
      <c r="AM19" s="80">
        <f t="shared" si="1"/>
        <v>0</v>
      </c>
      <c r="AN19" s="36">
        <f t="shared" si="16"/>
        <v>0</v>
      </c>
      <c r="AP19" s="36">
        <f t="shared" si="0"/>
        <v>0</v>
      </c>
      <c r="AQ19" s="36">
        <f t="shared" si="2"/>
        <v>0</v>
      </c>
      <c r="AR19" s="36">
        <f t="shared" si="3"/>
        <v>0</v>
      </c>
      <c r="AS19" s="80">
        <f t="shared" si="4"/>
        <v>0</v>
      </c>
      <c r="AT19" s="80">
        <f t="shared" si="5"/>
        <v>0</v>
      </c>
      <c r="AU19" s="80">
        <f t="shared" si="6"/>
        <v>0</v>
      </c>
      <c r="AV19" s="80">
        <f t="shared" si="7"/>
        <v>0</v>
      </c>
      <c r="AW19" s="80">
        <f t="shared" si="8"/>
        <v>0</v>
      </c>
      <c r="BE19" s="80" t="str">
        <f t="shared" si="9"/>
        <v>,    -   0</v>
      </c>
    </row>
    <row r="20" spans="1:57" s="80" customFormat="1" ht="15" customHeight="1">
      <c r="A20" s="37">
        <f t="shared" si="10"/>
        <v>16</v>
      </c>
      <c r="B20" s="64"/>
      <c r="C20" s="64"/>
      <c r="D20" s="26"/>
      <c r="E20" s="43">
        <v>41384</v>
      </c>
      <c r="F20" s="84">
        <f t="shared" si="11"/>
        <v>0</v>
      </c>
      <c r="G20" s="26"/>
      <c r="H20" s="78"/>
      <c r="I20" s="39"/>
      <c r="J20" s="44"/>
      <c r="K20" s="72" t="str">
        <f>'allg. Daten'!C7</f>
        <v>Verein</v>
      </c>
      <c r="L20" s="40"/>
      <c r="M20" s="41"/>
      <c r="N20" s="42"/>
      <c r="O20" s="42"/>
      <c r="P20" s="42"/>
      <c r="Q20" s="42"/>
      <c r="R20" s="42"/>
      <c r="S20" s="42"/>
      <c r="T20" s="48"/>
      <c r="U20" s="48"/>
      <c r="V20" s="48"/>
      <c r="W20" s="48"/>
      <c r="X20" s="48"/>
      <c r="Y20" s="48"/>
      <c r="Z20" s="48"/>
      <c r="AA20" s="79"/>
      <c r="AB20" s="26"/>
      <c r="AC20" s="26"/>
      <c r="AD20" s="26"/>
      <c r="AE20" s="26"/>
      <c r="AF20" s="37"/>
      <c r="AG20" s="37"/>
      <c r="AH20" s="27">
        <f t="shared" si="12"/>
        <v>0</v>
      </c>
      <c r="AI20" s="80">
        <f t="shared" si="13"/>
        <v>0</v>
      </c>
      <c r="AJ20" s="80">
        <f t="shared" si="14"/>
        <v>0</v>
      </c>
      <c r="AK20" s="80">
        <f t="shared" si="15"/>
        <v>0</v>
      </c>
      <c r="AM20" s="80">
        <f t="shared" si="1"/>
        <v>0</v>
      </c>
      <c r="AN20" s="36">
        <f t="shared" si="16"/>
        <v>0</v>
      </c>
      <c r="AP20" s="36">
        <f t="shared" si="0"/>
        <v>0</v>
      </c>
      <c r="AQ20" s="36">
        <f t="shared" si="2"/>
        <v>0</v>
      </c>
      <c r="AR20" s="36">
        <f t="shared" si="3"/>
        <v>0</v>
      </c>
      <c r="AS20" s="80">
        <f t="shared" si="4"/>
        <v>0</v>
      </c>
      <c r="AT20" s="80">
        <f t="shared" si="5"/>
        <v>0</v>
      </c>
      <c r="AU20" s="80">
        <f t="shared" si="6"/>
        <v>0</v>
      </c>
      <c r="AV20" s="80">
        <f t="shared" si="7"/>
        <v>0</v>
      </c>
      <c r="AW20" s="80">
        <f t="shared" si="8"/>
        <v>0</v>
      </c>
      <c r="BE20" s="80" t="str">
        <f t="shared" si="9"/>
        <v>,    -   0</v>
      </c>
    </row>
    <row r="21" spans="1:57" s="80" customFormat="1" ht="15" customHeight="1">
      <c r="A21" s="37">
        <f t="shared" si="10"/>
        <v>17</v>
      </c>
      <c r="B21" s="64"/>
      <c r="C21" s="64"/>
      <c r="D21" s="26"/>
      <c r="E21" s="43">
        <v>41384</v>
      </c>
      <c r="F21" s="84">
        <f t="shared" si="11"/>
        <v>0</v>
      </c>
      <c r="G21" s="26"/>
      <c r="H21" s="78"/>
      <c r="I21" s="39"/>
      <c r="J21" s="44"/>
      <c r="K21" s="72" t="str">
        <f>'allg. Daten'!C7</f>
        <v>Verein</v>
      </c>
      <c r="L21" s="40"/>
      <c r="M21" s="41"/>
      <c r="N21" s="42"/>
      <c r="O21" s="42"/>
      <c r="P21" s="42"/>
      <c r="Q21" s="42"/>
      <c r="R21" s="42"/>
      <c r="S21" s="42"/>
      <c r="T21" s="48"/>
      <c r="U21" s="48"/>
      <c r="V21" s="48"/>
      <c r="W21" s="48"/>
      <c r="X21" s="48"/>
      <c r="Y21" s="48"/>
      <c r="Z21" s="48"/>
      <c r="AA21" s="79"/>
      <c r="AB21" s="26"/>
      <c r="AC21" s="26"/>
      <c r="AD21" s="26"/>
      <c r="AE21" s="26"/>
      <c r="AF21" s="37"/>
      <c r="AG21" s="37"/>
      <c r="AH21" s="27">
        <f t="shared" si="12"/>
        <v>0</v>
      </c>
      <c r="AI21" s="80">
        <f t="shared" si="13"/>
        <v>0</v>
      </c>
      <c r="AJ21" s="80">
        <f t="shared" si="14"/>
        <v>0</v>
      </c>
      <c r="AK21" s="80">
        <f t="shared" si="15"/>
        <v>0</v>
      </c>
      <c r="AM21" s="80">
        <f t="shared" si="1"/>
        <v>0</v>
      </c>
      <c r="AN21" s="36">
        <f t="shared" si="16"/>
        <v>0</v>
      </c>
      <c r="AP21" s="36">
        <f t="shared" si="0"/>
        <v>0</v>
      </c>
      <c r="AQ21" s="36">
        <f t="shared" si="2"/>
        <v>0</v>
      </c>
      <c r="AR21" s="36">
        <f t="shared" si="3"/>
        <v>0</v>
      </c>
      <c r="AS21" s="80">
        <f t="shared" si="4"/>
        <v>0</v>
      </c>
      <c r="AT21" s="80">
        <f t="shared" si="5"/>
        <v>0</v>
      </c>
      <c r="AU21" s="80">
        <f t="shared" si="6"/>
        <v>0</v>
      </c>
      <c r="AV21" s="80">
        <f t="shared" si="7"/>
        <v>0</v>
      </c>
      <c r="AW21" s="80">
        <f t="shared" si="8"/>
        <v>0</v>
      </c>
      <c r="BE21" s="80" t="str">
        <f t="shared" si="9"/>
        <v>,    -   0</v>
      </c>
    </row>
    <row r="22" spans="1:57" s="80" customFormat="1" ht="15" customHeight="1">
      <c r="A22" s="37">
        <f t="shared" si="10"/>
        <v>18</v>
      </c>
      <c r="B22" s="64"/>
      <c r="C22" s="64"/>
      <c r="D22" s="26"/>
      <c r="E22" s="43">
        <v>41384</v>
      </c>
      <c r="F22" s="84">
        <f t="shared" si="11"/>
        <v>0</v>
      </c>
      <c r="G22" s="107"/>
      <c r="H22" s="78"/>
      <c r="I22" s="39"/>
      <c r="J22" s="44"/>
      <c r="K22" s="72" t="str">
        <f>'allg. Daten'!C7</f>
        <v>Verein</v>
      </c>
      <c r="L22" s="40"/>
      <c r="M22" s="41"/>
      <c r="N22" s="42"/>
      <c r="O22" s="42"/>
      <c r="P22" s="42"/>
      <c r="Q22" s="42"/>
      <c r="R22" s="42"/>
      <c r="S22" s="42"/>
      <c r="T22" s="48"/>
      <c r="U22" s="48"/>
      <c r="V22" s="48"/>
      <c r="W22" s="48"/>
      <c r="X22" s="48"/>
      <c r="Y22" s="48"/>
      <c r="Z22" s="48"/>
      <c r="AA22" s="79"/>
      <c r="AB22" s="26"/>
      <c r="AC22" s="26"/>
      <c r="AD22" s="26"/>
      <c r="AE22" s="26"/>
      <c r="AF22" s="37"/>
      <c r="AG22" s="37"/>
      <c r="AH22" s="27">
        <f t="shared" si="12"/>
        <v>0</v>
      </c>
      <c r="AI22" s="80">
        <f t="shared" si="13"/>
        <v>0</v>
      </c>
      <c r="AJ22" s="80">
        <f t="shared" si="14"/>
        <v>0</v>
      </c>
      <c r="AK22" s="80">
        <f t="shared" si="15"/>
        <v>0</v>
      </c>
      <c r="AM22" s="80">
        <f t="shared" si="1"/>
        <v>0</v>
      </c>
      <c r="AN22" s="36">
        <f t="shared" si="16"/>
        <v>0</v>
      </c>
      <c r="AP22" s="36">
        <f t="shared" si="0"/>
        <v>0</v>
      </c>
      <c r="AQ22" s="36">
        <f t="shared" si="2"/>
        <v>0</v>
      </c>
      <c r="AR22" s="36">
        <f t="shared" si="3"/>
        <v>0</v>
      </c>
      <c r="AS22" s="80">
        <f t="shared" si="4"/>
        <v>0</v>
      </c>
      <c r="AT22" s="80">
        <f t="shared" si="5"/>
        <v>0</v>
      </c>
      <c r="AU22" s="80">
        <f t="shared" si="6"/>
        <v>0</v>
      </c>
      <c r="AV22" s="80">
        <f t="shared" si="7"/>
        <v>0</v>
      </c>
      <c r="AW22" s="80">
        <f t="shared" si="8"/>
        <v>0</v>
      </c>
      <c r="BE22" s="80" t="str">
        <f t="shared" si="9"/>
        <v>,    -   0</v>
      </c>
    </row>
    <row r="23" spans="1:57" s="80" customFormat="1" ht="15" customHeight="1">
      <c r="A23" s="37">
        <f t="shared" si="10"/>
        <v>19</v>
      </c>
      <c r="B23" s="64"/>
      <c r="C23" s="64"/>
      <c r="D23" s="26"/>
      <c r="E23" s="43">
        <v>41384</v>
      </c>
      <c r="F23" s="84">
        <f t="shared" si="11"/>
        <v>0</v>
      </c>
      <c r="G23" s="26"/>
      <c r="H23" s="78"/>
      <c r="I23" s="45"/>
      <c r="J23" s="46"/>
      <c r="K23" s="72" t="str">
        <f>'allg. Daten'!C7</f>
        <v>Verein</v>
      </c>
      <c r="L23" s="26"/>
      <c r="M23" s="47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79"/>
      <c r="AB23" s="26"/>
      <c r="AC23" s="26"/>
      <c r="AD23" s="26"/>
      <c r="AE23" s="26"/>
      <c r="AF23" s="37"/>
      <c r="AG23" s="37"/>
      <c r="AH23" s="27">
        <f t="shared" si="12"/>
        <v>0</v>
      </c>
      <c r="AI23" s="80">
        <f t="shared" si="13"/>
        <v>0</v>
      </c>
      <c r="AJ23" s="80">
        <f t="shared" si="14"/>
        <v>0</v>
      </c>
      <c r="AK23" s="80">
        <f t="shared" si="15"/>
        <v>0</v>
      </c>
      <c r="AM23" s="80">
        <f t="shared" si="1"/>
        <v>0</v>
      </c>
      <c r="AN23" s="36">
        <f t="shared" si="16"/>
        <v>0</v>
      </c>
      <c r="AP23" s="36">
        <f t="shared" si="0"/>
        <v>0</v>
      </c>
      <c r="AQ23" s="36">
        <f t="shared" si="2"/>
        <v>0</v>
      </c>
      <c r="AR23" s="36">
        <f t="shared" si="3"/>
        <v>0</v>
      </c>
      <c r="AS23" s="80">
        <f t="shared" si="4"/>
        <v>0</v>
      </c>
      <c r="AT23" s="80">
        <f t="shared" si="5"/>
        <v>0</v>
      </c>
      <c r="AU23" s="80">
        <f t="shared" si="6"/>
        <v>0</v>
      </c>
      <c r="AV23" s="80">
        <f t="shared" si="7"/>
        <v>0</v>
      </c>
      <c r="AW23" s="80">
        <f t="shared" si="8"/>
        <v>0</v>
      </c>
      <c r="BE23" s="80" t="str">
        <f t="shared" si="9"/>
        <v>,    -   0</v>
      </c>
    </row>
    <row r="24" spans="1:57" s="80" customFormat="1" ht="15" customHeight="1">
      <c r="A24" s="37">
        <f t="shared" si="10"/>
        <v>20</v>
      </c>
      <c r="B24" s="64"/>
      <c r="C24" s="64"/>
      <c r="D24" s="26"/>
      <c r="E24" s="43">
        <v>41384</v>
      </c>
      <c r="F24" s="84">
        <f t="shared" si="11"/>
        <v>0</v>
      </c>
      <c r="G24" s="26"/>
      <c r="H24" s="78"/>
      <c r="I24" s="39"/>
      <c r="J24" s="44"/>
      <c r="K24" s="72" t="str">
        <f>'allg. Daten'!C7</f>
        <v>Verein</v>
      </c>
      <c r="L24" s="40"/>
      <c r="M24" s="41"/>
      <c r="N24" s="42"/>
      <c r="O24" s="42"/>
      <c r="P24" s="42"/>
      <c r="Q24" s="42"/>
      <c r="R24" s="42"/>
      <c r="S24" s="42"/>
      <c r="T24" s="48"/>
      <c r="U24" s="48"/>
      <c r="V24" s="48"/>
      <c r="W24" s="48"/>
      <c r="X24" s="48"/>
      <c r="Y24" s="48"/>
      <c r="Z24" s="48"/>
      <c r="AA24" s="79"/>
      <c r="AB24" s="26"/>
      <c r="AC24" s="26"/>
      <c r="AD24" s="26"/>
      <c r="AE24" s="26"/>
      <c r="AF24" s="37"/>
      <c r="AG24" s="37"/>
      <c r="AH24" s="27">
        <f t="shared" si="12"/>
        <v>0</v>
      </c>
      <c r="AI24" s="80">
        <f t="shared" si="13"/>
        <v>0</v>
      </c>
      <c r="AJ24" s="80">
        <f t="shared" si="14"/>
        <v>0</v>
      </c>
      <c r="AK24" s="80">
        <f t="shared" si="15"/>
        <v>0</v>
      </c>
      <c r="AM24" s="80">
        <f t="shared" si="1"/>
        <v>0</v>
      </c>
      <c r="AN24" s="36">
        <f t="shared" si="16"/>
        <v>0</v>
      </c>
      <c r="AP24" s="36">
        <f t="shared" si="0"/>
        <v>0</v>
      </c>
      <c r="AQ24" s="36">
        <f t="shared" si="2"/>
        <v>0</v>
      </c>
      <c r="AR24" s="36">
        <f t="shared" si="3"/>
        <v>0</v>
      </c>
      <c r="AS24" s="80">
        <f t="shared" si="4"/>
        <v>0</v>
      </c>
      <c r="AT24" s="80">
        <f t="shared" si="5"/>
        <v>0</v>
      </c>
      <c r="AU24" s="80">
        <f t="shared" si="6"/>
        <v>0</v>
      </c>
      <c r="AV24" s="80">
        <f t="shared" si="7"/>
        <v>0</v>
      </c>
      <c r="AW24" s="80">
        <f t="shared" si="8"/>
        <v>0</v>
      </c>
      <c r="BE24" s="80" t="str">
        <f t="shared" si="9"/>
        <v>,    -   0</v>
      </c>
    </row>
    <row r="25" spans="1:57" s="80" customFormat="1" ht="15" customHeight="1">
      <c r="A25" s="37">
        <f t="shared" si="10"/>
        <v>21</v>
      </c>
      <c r="B25" s="64"/>
      <c r="C25" s="64"/>
      <c r="D25" s="26"/>
      <c r="E25" s="43">
        <v>41384</v>
      </c>
      <c r="F25" s="84">
        <f t="shared" si="11"/>
        <v>0</v>
      </c>
      <c r="G25" s="26"/>
      <c r="H25" s="78"/>
      <c r="I25" s="39"/>
      <c r="J25" s="44"/>
      <c r="K25" s="72" t="str">
        <f>'allg. Daten'!C7</f>
        <v>Verein</v>
      </c>
      <c r="L25" s="40"/>
      <c r="M25" s="41"/>
      <c r="N25" s="42"/>
      <c r="O25" s="42"/>
      <c r="P25" s="42"/>
      <c r="Q25" s="42"/>
      <c r="R25" s="42"/>
      <c r="S25" s="42"/>
      <c r="T25" s="48"/>
      <c r="U25" s="48"/>
      <c r="V25" s="48"/>
      <c r="W25" s="48"/>
      <c r="X25" s="48"/>
      <c r="Y25" s="48"/>
      <c r="Z25" s="48"/>
      <c r="AA25" s="79"/>
      <c r="AB25" s="26"/>
      <c r="AC25" s="26"/>
      <c r="AD25" s="26"/>
      <c r="AE25" s="26"/>
      <c r="AF25" s="37"/>
      <c r="AG25" s="37"/>
      <c r="AH25" s="27">
        <f t="shared" si="12"/>
        <v>0</v>
      </c>
      <c r="AI25" s="80">
        <f t="shared" si="13"/>
        <v>0</v>
      </c>
      <c r="AJ25" s="80">
        <f t="shared" si="14"/>
        <v>0</v>
      </c>
      <c r="AK25" s="80">
        <f t="shared" si="15"/>
        <v>0</v>
      </c>
      <c r="AM25" s="80">
        <f t="shared" si="1"/>
        <v>0</v>
      </c>
      <c r="AN25" s="36">
        <f t="shared" si="16"/>
        <v>0</v>
      </c>
      <c r="AP25" s="36">
        <f t="shared" si="0"/>
        <v>0</v>
      </c>
      <c r="AQ25" s="36">
        <f t="shared" si="2"/>
        <v>0</v>
      </c>
      <c r="AR25" s="36">
        <f t="shared" si="3"/>
        <v>0</v>
      </c>
      <c r="AS25" s="80">
        <f t="shared" si="4"/>
        <v>0</v>
      </c>
      <c r="AT25" s="80">
        <f t="shared" si="5"/>
        <v>0</v>
      </c>
      <c r="AU25" s="80">
        <f t="shared" si="6"/>
        <v>0</v>
      </c>
      <c r="AV25" s="80">
        <f t="shared" si="7"/>
        <v>0</v>
      </c>
      <c r="AW25" s="80">
        <f t="shared" si="8"/>
        <v>0</v>
      </c>
      <c r="BE25" s="80" t="str">
        <f t="shared" si="9"/>
        <v>,    -   0</v>
      </c>
    </row>
    <row r="26" spans="1:57" s="80" customFormat="1" ht="15" customHeight="1">
      <c r="A26" s="37">
        <f t="shared" si="10"/>
        <v>22</v>
      </c>
      <c r="B26" s="64"/>
      <c r="C26" s="64"/>
      <c r="D26" s="26"/>
      <c r="E26" s="43">
        <v>41384</v>
      </c>
      <c r="F26" s="84">
        <f t="shared" si="11"/>
        <v>0</v>
      </c>
      <c r="G26" s="26"/>
      <c r="H26" s="78"/>
      <c r="I26" s="39"/>
      <c r="J26" s="44"/>
      <c r="K26" s="72" t="str">
        <f>'allg. Daten'!C7</f>
        <v>Verein</v>
      </c>
      <c r="L26" s="40"/>
      <c r="M26" s="41"/>
      <c r="N26" s="42"/>
      <c r="O26" s="42"/>
      <c r="P26" s="42"/>
      <c r="Q26" s="42"/>
      <c r="R26" s="42"/>
      <c r="S26" s="42"/>
      <c r="T26" s="48"/>
      <c r="U26" s="48"/>
      <c r="V26" s="48"/>
      <c r="W26" s="48"/>
      <c r="X26" s="48"/>
      <c r="Y26" s="48"/>
      <c r="Z26" s="48"/>
      <c r="AA26" s="79"/>
      <c r="AB26" s="26"/>
      <c r="AC26" s="26"/>
      <c r="AD26" s="26"/>
      <c r="AE26" s="26"/>
      <c r="AF26" s="37"/>
      <c r="AG26" s="37"/>
      <c r="AH26" s="27">
        <f t="shared" si="12"/>
        <v>0</v>
      </c>
      <c r="AI26" s="80">
        <f t="shared" si="13"/>
        <v>0</v>
      </c>
      <c r="AJ26" s="80">
        <f t="shared" si="14"/>
        <v>0</v>
      </c>
      <c r="AK26" s="80">
        <f t="shared" si="15"/>
        <v>0</v>
      </c>
      <c r="AM26" s="80">
        <f t="shared" si="1"/>
        <v>0</v>
      </c>
      <c r="AN26" s="36">
        <f t="shared" si="16"/>
        <v>0</v>
      </c>
      <c r="AP26" s="36">
        <f t="shared" si="0"/>
        <v>0</v>
      </c>
      <c r="AQ26" s="36">
        <f t="shared" si="2"/>
        <v>0</v>
      </c>
      <c r="AR26" s="36">
        <f t="shared" si="3"/>
        <v>0</v>
      </c>
      <c r="AS26" s="80">
        <f t="shared" si="4"/>
        <v>0</v>
      </c>
      <c r="AT26" s="80">
        <f t="shared" si="5"/>
        <v>0</v>
      </c>
      <c r="AU26" s="80">
        <f t="shared" si="6"/>
        <v>0</v>
      </c>
      <c r="AV26" s="80">
        <f t="shared" si="7"/>
        <v>0</v>
      </c>
      <c r="AW26" s="80">
        <f t="shared" si="8"/>
        <v>0</v>
      </c>
      <c r="BE26" s="80" t="str">
        <f t="shared" si="9"/>
        <v>,    -   0</v>
      </c>
    </row>
    <row r="27" spans="1:57" s="80" customFormat="1" ht="15" customHeight="1">
      <c r="A27" s="37">
        <f t="shared" si="10"/>
        <v>23</v>
      </c>
      <c r="B27" s="64"/>
      <c r="C27" s="64"/>
      <c r="D27" s="26"/>
      <c r="E27" s="43">
        <v>41384</v>
      </c>
      <c r="F27" s="84">
        <f t="shared" si="11"/>
        <v>0</v>
      </c>
      <c r="G27" s="26"/>
      <c r="H27" s="78"/>
      <c r="I27" s="39"/>
      <c r="J27" s="44"/>
      <c r="K27" s="72" t="str">
        <f>'allg. Daten'!C7</f>
        <v>Verein</v>
      </c>
      <c r="L27" s="40"/>
      <c r="M27" s="41"/>
      <c r="N27" s="42"/>
      <c r="O27" s="42"/>
      <c r="P27" s="42"/>
      <c r="Q27" s="42"/>
      <c r="R27" s="42"/>
      <c r="S27" s="42"/>
      <c r="T27" s="48"/>
      <c r="U27" s="48"/>
      <c r="V27" s="48"/>
      <c r="W27" s="48"/>
      <c r="X27" s="48"/>
      <c r="Y27" s="48"/>
      <c r="Z27" s="48"/>
      <c r="AA27" s="79"/>
      <c r="AB27" s="26"/>
      <c r="AC27" s="26"/>
      <c r="AD27" s="26"/>
      <c r="AE27" s="26"/>
      <c r="AF27" s="37"/>
      <c r="AG27" s="37"/>
      <c r="AH27" s="27">
        <f t="shared" si="12"/>
        <v>0</v>
      </c>
      <c r="AI27" s="80">
        <f t="shared" si="13"/>
        <v>0</v>
      </c>
      <c r="AJ27" s="80">
        <f t="shared" si="14"/>
        <v>0</v>
      </c>
      <c r="AK27" s="80">
        <f t="shared" si="15"/>
        <v>0</v>
      </c>
      <c r="AM27" s="80">
        <f t="shared" si="1"/>
        <v>0</v>
      </c>
      <c r="AN27" s="36">
        <f t="shared" si="16"/>
        <v>0</v>
      </c>
      <c r="AP27" s="36">
        <f t="shared" si="0"/>
        <v>0</v>
      </c>
      <c r="AQ27" s="36">
        <f t="shared" si="2"/>
        <v>0</v>
      </c>
      <c r="AR27" s="36">
        <f t="shared" si="3"/>
        <v>0</v>
      </c>
      <c r="AS27" s="80">
        <f t="shared" si="4"/>
        <v>0</v>
      </c>
      <c r="AT27" s="80">
        <f t="shared" si="5"/>
        <v>0</v>
      </c>
      <c r="AU27" s="80">
        <f t="shared" si="6"/>
        <v>0</v>
      </c>
      <c r="AV27" s="80">
        <f t="shared" si="7"/>
        <v>0</v>
      </c>
      <c r="AW27" s="80">
        <f t="shared" si="8"/>
        <v>0</v>
      </c>
      <c r="BE27" s="80" t="str">
        <f t="shared" si="9"/>
        <v>,    -   0</v>
      </c>
    </row>
    <row r="28" spans="1:57" s="80" customFormat="1" ht="15" customHeight="1">
      <c r="A28" s="37">
        <f t="shared" si="10"/>
        <v>24</v>
      </c>
      <c r="B28" s="64"/>
      <c r="C28" s="64"/>
      <c r="D28" s="26"/>
      <c r="E28" s="43">
        <v>41384</v>
      </c>
      <c r="F28" s="84">
        <f t="shared" si="11"/>
        <v>0</v>
      </c>
      <c r="G28" s="26"/>
      <c r="H28" s="78"/>
      <c r="I28" s="39"/>
      <c r="J28" s="44"/>
      <c r="K28" s="72" t="str">
        <f>'allg. Daten'!C7</f>
        <v>Verein</v>
      </c>
      <c r="L28" s="40"/>
      <c r="M28" s="41"/>
      <c r="N28" s="42"/>
      <c r="O28" s="42"/>
      <c r="P28" s="42"/>
      <c r="Q28" s="42"/>
      <c r="R28" s="42"/>
      <c r="S28" s="42"/>
      <c r="T28" s="48"/>
      <c r="U28" s="48"/>
      <c r="V28" s="48"/>
      <c r="W28" s="48"/>
      <c r="X28" s="48"/>
      <c r="Y28" s="48"/>
      <c r="Z28" s="48"/>
      <c r="AA28" s="79"/>
      <c r="AB28" s="26"/>
      <c r="AC28" s="26"/>
      <c r="AD28" s="26"/>
      <c r="AE28" s="26"/>
      <c r="AF28" s="37"/>
      <c r="AG28" s="37"/>
      <c r="AH28" s="27">
        <f t="shared" si="12"/>
        <v>0</v>
      </c>
      <c r="AI28" s="80">
        <f t="shared" si="13"/>
        <v>0</v>
      </c>
      <c r="AJ28" s="80">
        <f t="shared" si="14"/>
        <v>0</v>
      </c>
      <c r="AK28" s="80">
        <f t="shared" si="15"/>
        <v>0</v>
      </c>
      <c r="AM28" s="80">
        <f t="shared" si="1"/>
        <v>0</v>
      </c>
      <c r="AN28" s="36">
        <f t="shared" si="16"/>
        <v>0</v>
      </c>
      <c r="AP28" s="36">
        <f t="shared" si="0"/>
        <v>0</v>
      </c>
      <c r="AQ28" s="36">
        <f t="shared" si="2"/>
        <v>0</v>
      </c>
      <c r="AR28" s="36">
        <f t="shared" si="3"/>
        <v>0</v>
      </c>
      <c r="AS28" s="80">
        <f t="shared" si="4"/>
        <v>0</v>
      </c>
      <c r="AT28" s="80">
        <f t="shared" si="5"/>
        <v>0</v>
      </c>
      <c r="AU28" s="80">
        <f t="shared" si="6"/>
        <v>0</v>
      </c>
      <c r="AV28" s="80">
        <f t="shared" si="7"/>
        <v>0</v>
      </c>
      <c r="AW28" s="80">
        <f t="shared" si="8"/>
        <v>0</v>
      </c>
      <c r="BE28" s="80" t="str">
        <f t="shared" si="9"/>
        <v>,    -   0</v>
      </c>
    </row>
    <row r="29" spans="1:57" ht="15" customHeight="1">
      <c r="A29" s="37">
        <f t="shared" si="10"/>
        <v>25</v>
      </c>
      <c r="B29" s="73"/>
      <c r="C29" s="73"/>
      <c r="D29" s="28"/>
      <c r="E29" s="43">
        <v>41384</v>
      </c>
      <c r="F29" s="84">
        <f t="shared" si="11"/>
        <v>0</v>
      </c>
      <c r="G29" s="28"/>
      <c r="H29" s="81"/>
      <c r="I29" s="50"/>
      <c r="J29" s="51"/>
      <c r="K29" s="72" t="str">
        <f>'allg. Daten'!C7</f>
        <v>Verein</v>
      </c>
      <c r="L29" s="52"/>
      <c r="M29" s="53"/>
      <c r="N29" s="54"/>
      <c r="O29" s="54"/>
      <c r="P29" s="54"/>
      <c r="Q29" s="54"/>
      <c r="R29" s="54"/>
      <c r="S29" s="54"/>
      <c r="T29" s="63"/>
      <c r="U29" s="63"/>
      <c r="V29" s="63"/>
      <c r="W29" s="63"/>
      <c r="X29" s="63"/>
      <c r="Y29" s="63"/>
      <c r="Z29" s="63"/>
      <c r="AA29" s="82"/>
      <c r="AB29" s="28"/>
      <c r="AC29" s="28"/>
      <c r="AD29" s="28"/>
      <c r="AE29" s="28"/>
      <c r="AF29" s="108"/>
      <c r="AG29" s="108"/>
      <c r="AH29" s="27">
        <f t="shared" si="12"/>
        <v>0</v>
      </c>
      <c r="AI29" s="80">
        <f t="shared" si="13"/>
        <v>0</v>
      </c>
      <c r="AJ29" s="80">
        <f t="shared" si="14"/>
        <v>0</v>
      </c>
      <c r="AK29" s="80">
        <f t="shared" si="15"/>
        <v>0</v>
      </c>
      <c r="AM29" s="80">
        <f t="shared" si="1"/>
        <v>0</v>
      </c>
      <c r="AN29" s="36">
        <f t="shared" si="16"/>
        <v>0</v>
      </c>
      <c r="AP29" s="36">
        <f t="shared" si="0"/>
        <v>0</v>
      </c>
      <c r="AQ29" s="36">
        <f t="shared" si="2"/>
        <v>0</v>
      </c>
      <c r="AR29" s="36">
        <f t="shared" si="3"/>
        <v>0</v>
      </c>
      <c r="AS29" s="80">
        <f t="shared" si="4"/>
        <v>0</v>
      </c>
      <c r="AT29" s="80">
        <f t="shared" si="5"/>
        <v>0</v>
      </c>
      <c r="AU29" s="80">
        <f t="shared" si="6"/>
        <v>0</v>
      </c>
      <c r="AV29" s="80">
        <f t="shared" si="7"/>
        <v>0</v>
      </c>
      <c r="AW29" s="80">
        <f t="shared" si="8"/>
        <v>0</v>
      </c>
      <c r="BE29" s="80" t="str">
        <f t="shared" si="9"/>
        <v>,    -   0</v>
      </c>
    </row>
    <row r="30" spans="1:57" ht="15" customHeight="1">
      <c r="A30" s="37">
        <f t="shared" si="10"/>
        <v>26</v>
      </c>
      <c r="B30" s="73"/>
      <c r="C30" s="73"/>
      <c r="D30" s="28"/>
      <c r="E30" s="43">
        <v>41384</v>
      </c>
      <c r="F30" s="84">
        <f t="shared" si="11"/>
        <v>0</v>
      </c>
      <c r="G30" s="28"/>
      <c r="H30" s="81"/>
      <c r="I30" s="50"/>
      <c r="J30" s="51"/>
      <c r="K30" s="72" t="str">
        <f>'allg. Daten'!C7</f>
        <v>Verein</v>
      </c>
      <c r="L30" s="52"/>
      <c r="M30" s="53"/>
      <c r="N30" s="54"/>
      <c r="O30" s="54"/>
      <c r="P30" s="54"/>
      <c r="Q30" s="54"/>
      <c r="R30" s="54"/>
      <c r="S30" s="54"/>
      <c r="T30" s="63"/>
      <c r="U30" s="63"/>
      <c r="V30" s="63"/>
      <c r="W30" s="63"/>
      <c r="X30" s="63"/>
      <c r="Y30" s="63"/>
      <c r="Z30" s="63"/>
      <c r="AA30" s="82"/>
      <c r="AB30" s="28"/>
      <c r="AC30" s="28"/>
      <c r="AD30" s="28"/>
      <c r="AE30" s="28"/>
      <c r="AF30" s="108"/>
      <c r="AG30" s="108"/>
      <c r="AH30" s="27">
        <f t="shared" si="12"/>
        <v>0</v>
      </c>
      <c r="AI30" s="80">
        <f t="shared" si="13"/>
        <v>0</v>
      </c>
      <c r="AJ30" s="80">
        <f t="shared" si="14"/>
        <v>0</v>
      </c>
      <c r="AK30" s="80">
        <f t="shared" si="15"/>
        <v>0</v>
      </c>
      <c r="AM30" s="80">
        <f t="shared" si="1"/>
        <v>0</v>
      </c>
      <c r="AN30" s="36">
        <f t="shared" si="16"/>
        <v>0</v>
      </c>
      <c r="AP30" s="36">
        <f t="shared" si="0"/>
        <v>0</v>
      </c>
      <c r="AQ30" s="36">
        <f t="shared" si="2"/>
        <v>0</v>
      </c>
      <c r="AR30" s="36">
        <f t="shared" si="3"/>
        <v>0</v>
      </c>
      <c r="AS30" s="80">
        <f t="shared" si="4"/>
        <v>0</v>
      </c>
      <c r="AT30" s="80">
        <f t="shared" si="5"/>
        <v>0</v>
      </c>
      <c r="AU30" s="80">
        <f t="shared" si="6"/>
        <v>0</v>
      </c>
      <c r="AV30" s="80">
        <f t="shared" si="7"/>
        <v>0</v>
      </c>
      <c r="AW30" s="80">
        <f t="shared" si="8"/>
        <v>0</v>
      </c>
      <c r="BE30" s="80" t="str">
        <f t="shared" si="9"/>
        <v>,    -   0</v>
      </c>
    </row>
    <row r="31" spans="1:57" ht="15" customHeight="1">
      <c r="A31" s="37">
        <f t="shared" si="10"/>
        <v>27</v>
      </c>
      <c r="B31" s="73"/>
      <c r="C31" s="73"/>
      <c r="D31" s="28"/>
      <c r="E31" s="43">
        <v>41384</v>
      </c>
      <c r="F31" s="84">
        <f t="shared" si="11"/>
        <v>0</v>
      </c>
      <c r="G31" s="28"/>
      <c r="H31" s="81"/>
      <c r="I31" s="50"/>
      <c r="J31" s="51"/>
      <c r="K31" s="72" t="str">
        <f>'allg. Daten'!C7</f>
        <v>Verein</v>
      </c>
      <c r="L31" s="52"/>
      <c r="M31" s="53"/>
      <c r="N31" s="54"/>
      <c r="O31" s="54"/>
      <c r="P31" s="54"/>
      <c r="Q31" s="54"/>
      <c r="R31" s="54"/>
      <c r="S31" s="54"/>
      <c r="T31" s="63"/>
      <c r="U31" s="63"/>
      <c r="V31" s="63"/>
      <c r="W31" s="63"/>
      <c r="X31" s="63"/>
      <c r="Y31" s="63"/>
      <c r="Z31" s="63"/>
      <c r="AA31" s="82"/>
      <c r="AB31" s="28"/>
      <c r="AC31" s="28"/>
      <c r="AD31" s="28"/>
      <c r="AE31" s="28"/>
      <c r="AF31" s="108"/>
      <c r="AG31" s="108"/>
      <c r="AH31" s="27">
        <f t="shared" si="12"/>
        <v>0</v>
      </c>
      <c r="AI31" s="80">
        <f t="shared" si="13"/>
        <v>0</v>
      </c>
      <c r="AJ31" s="80">
        <f t="shared" si="14"/>
        <v>0</v>
      </c>
      <c r="AK31" s="80">
        <f t="shared" si="15"/>
        <v>0</v>
      </c>
      <c r="AM31" s="80">
        <f t="shared" si="1"/>
        <v>0</v>
      </c>
      <c r="AN31" s="36">
        <f t="shared" si="16"/>
        <v>0</v>
      </c>
      <c r="AP31" s="36">
        <f t="shared" si="0"/>
        <v>0</v>
      </c>
      <c r="AQ31" s="36">
        <f t="shared" si="2"/>
        <v>0</v>
      </c>
      <c r="AR31" s="36">
        <f t="shared" si="3"/>
        <v>0</v>
      </c>
      <c r="AS31" s="80">
        <f t="shared" si="4"/>
        <v>0</v>
      </c>
      <c r="AT31" s="80">
        <f t="shared" si="5"/>
        <v>0</v>
      </c>
      <c r="AU31" s="80">
        <f t="shared" si="6"/>
        <v>0</v>
      </c>
      <c r="AV31" s="80">
        <f t="shared" si="7"/>
        <v>0</v>
      </c>
      <c r="AW31" s="80">
        <f t="shared" si="8"/>
        <v>0</v>
      </c>
      <c r="BE31" s="80" t="str">
        <f t="shared" si="9"/>
        <v>,    -   0</v>
      </c>
    </row>
    <row r="32" spans="1:57" ht="15" customHeight="1">
      <c r="A32" s="37">
        <f t="shared" si="10"/>
        <v>28</v>
      </c>
      <c r="B32" s="73"/>
      <c r="C32" s="73"/>
      <c r="D32" s="28"/>
      <c r="E32" s="43">
        <v>41384</v>
      </c>
      <c r="F32" s="84">
        <f t="shared" si="11"/>
        <v>0</v>
      </c>
      <c r="G32" s="28"/>
      <c r="H32" s="81"/>
      <c r="I32" s="50"/>
      <c r="J32" s="51"/>
      <c r="K32" s="72" t="str">
        <f>'allg. Daten'!C7</f>
        <v>Verein</v>
      </c>
      <c r="L32" s="52"/>
      <c r="M32" s="53"/>
      <c r="N32" s="54"/>
      <c r="O32" s="54"/>
      <c r="P32" s="54"/>
      <c r="Q32" s="54"/>
      <c r="R32" s="54"/>
      <c r="S32" s="54"/>
      <c r="T32" s="63"/>
      <c r="U32" s="63"/>
      <c r="V32" s="63"/>
      <c r="W32" s="63"/>
      <c r="X32" s="63"/>
      <c r="Y32" s="63"/>
      <c r="Z32" s="63"/>
      <c r="AA32" s="82"/>
      <c r="AB32" s="28"/>
      <c r="AC32" s="28"/>
      <c r="AD32" s="28"/>
      <c r="AE32" s="28"/>
      <c r="AF32" s="108"/>
      <c r="AG32" s="108"/>
      <c r="AH32" s="27">
        <f t="shared" si="12"/>
        <v>0</v>
      </c>
      <c r="AI32" s="80">
        <f t="shared" si="13"/>
        <v>0</v>
      </c>
      <c r="AJ32" s="80">
        <f t="shared" si="14"/>
        <v>0</v>
      </c>
      <c r="AK32" s="80">
        <f t="shared" si="15"/>
        <v>0</v>
      </c>
      <c r="AM32" s="80">
        <f t="shared" si="1"/>
        <v>0</v>
      </c>
      <c r="AN32" s="36">
        <f t="shared" si="16"/>
        <v>0</v>
      </c>
      <c r="AP32" s="36">
        <f t="shared" si="0"/>
        <v>0</v>
      </c>
      <c r="AQ32" s="36">
        <f t="shared" si="2"/>
        <v>0</v>
      </c>
      <c r="AR32" s="36">
        <f t="shared" si="3"/>
        <v>0</v>
      </c>
      <c r="AS32" s="80">
        <f t="shared" si="4"/>
        <v>0</v>
      </c>
      <c r="AT32" s="80">
        <f t="shared" si="5"/>
        <v>0</v>
      </c>
      <c r="AU32" s="80">
        <f t="shared" si="6"/>
        <v>0</v>
      </c>
      <c r="AV32" s="80">
        <f t="shared" si="7"/>
        <v>0</v>
      </c>
      <c r="AW32" s="80">
        <f t="shared" si="8"/>
        <v>0</v>
      </c>
      <c r="BE32" s="80" t="str">
        <f t="shared" si="9"/>
        <v>,    -   0</v>
      </c>
    </row>
    <row r="33" spans="1:57" ht="15" customHeight="1">
      <c r="A33" s="37">
        <f t="shared" si="10"/>
        <v>29</v>
      </c>
      <c r="B33" s="73"/>
      <c r="C33" s="73"/>
      <c r="D33" s="28"/>
      <c r="E33" s="43">
        <v>41384</v>
      </c>
      <c r="F33" s="84">
        <f t="shared" si="11"/>
        <v>0</v>
      </c>
      <c r="G33" s="28"/>
      <c r="H33" s="81"/>
      <c r="I33" s="50"/>
      <c r="J33" s="51"/>
      <c r="K33" s="72" t="str">
        <f>'allg. Daten'!C7</f>
        <v>Verein</v>
      </c>
      <c r="L33" s="52"/>
      <c r="M33" s="53"/>
      <c r="N33" s="54"/>
      <c r="O33" s="54"/>
      <c r="P33" s="54"/>
      <c r="Q33" s="54"/>
      <c r="R33" s="54"/>
      <c r="S33" s="54"/>
      <c r="T33" s="63"/>
      <c r="U33" s="63"/>
      <c r="V33" s="63"/>
      <c r="W33" s="63"/>
      <c r="X33" s="63"/>
      <c r="Y33" s="63"/>
      <c r="Z33" s="63"/>
      <c r="AA33" s="82"/>
      <c r="AB33" s="28"/>
      <c r="AC33" s="28"/>
      <c r="AD33" s="28"/>
      <c r="AE33" s="28"/>
      <c r="AF33" s="108"/>
      <c r="AG33" s="108"/>
      <c r="AH33" s="27">
        <f t="shared" si="12"/>
        <v>0</v>
      </c>
      <c r="AI33" s="80">
        <f t="shared" si="13"/>
        <v>0</v>
      </c>
      <c r="AJ33" s="80">
        <f t="shared" si="14"/>
        <v>0</v>
      </c>
      <c r="AK33" s="80">
        <f t="shared" si="15"/>
        <v>0</v>
      </c>
      <c r="AM33" s="80">
        <f t="shared" si="1"/>
        <v>0</v>
      </c>
      <c r="AN33" s="36">
        <f t="shared" si="16"/>
        <v>0</v>
      </c>
      <c r="AP33" s="36">
        <f t="shared" si="0"/>
        <v>0</v>
      </c>
      <c r="AQ33" s="36">
        <f t="shared" si="2"/>
        <v>0</v>
      </c>
      <c r="AR33" s="36">
        <f t="shared" si="3"/>
        <v>0</v>
      </c>
      <c r="AS33" s="80">
        <f t="shared" si="4"/>
        <v>0</v>
      </c>
      <c r="AT33" s="80">
        <f t="shared" si="5"/>
        <v>0</v>
      </c>
      <c r="AU33" s="80">
        <f t="shared" si="6"/>
        <v>0</v>
      </c>
      <c r="AV33" s="80">
        <f t="shared" si="7"/>
        <v>0</v>
      </c>
      <c r="AW33" s="80">
        <f t="shared" si="8"/>
        <v>0</v>
      </c>
      <c r="BE33" s="80" t="str">
        <f t="shared" si="9"/>
        <v>,    -   0</v>
      </c>
    </row>
    <row r="34" spans="1:57" ht="15" customHeight="1">
      <c r="A34" s="37">
        <f t="shared" si="10"/>
        <v>30</v>
      </c>
      <c r="B34" s="73"/>
      <c r="C34" s="73"/>
      <c r="D34" s="28"/>
      <c r="E34" s="43">
        <v>41384</v>
      </c>
      <c r="F34" s="84">
        <f t="shared" si="11"/>
        <v>0</v>
      </c>
      <c r="G34" s="28"/>
      <c r="H34" s="81"/>
      <c r="I34" s="50"/>
      <c r="J34" s="51"/>
      <c r="K34" s="72" t="str">
        <f>'allg. Daten'!C7</f>
        <v>Verein</v>
      </c>
      <c r="L34" s="52"/>
      <c r="M34" s="53"/>
      <c r="N34" s="54"/>
      <c r="O34" s="54"/>
      <c r="P34" s="54"/>
      <c r="Q34" s="54"/>
      <c r="R34" s="54"/>
      <c r="S34" s="54"/>
      <c r="T34" s="63"/>
      <c r="U34" s="63"/>
      <c r="V34" s="63"/>
      <c r="W34" s="63"/>
      <c r="X34" s="63"/>
      <c r="Y34" s="63"/>
      <c r="Z34" s="63"/>
      <c r="AA34" s="82"/>
      <c r="AB34" s="28"/>
      <c r="AC34" s="28"/>
      <c r="AD34" s="28"/>
      <c r="AE34" s="28"/>
      <c r="AF34" s="108"/>
      <c r="AG34" s="108"/>
      <c r="AH34" s="27">
        <f t="shared" si="12"/>
        <v>0</v>
      </c>
      <c r="AI34" s="80">
        <f t="shared" si="13"/>
        <v>0</v>
      </c>
      <c r="AJ34" s="80">
        <f t="shared" si="14"/>
        <v>0</v>
      </c>
      <c r="AK34" s="80">
        <f t="shared" si="15"/>
        <v>0</v>
      </c>
      <c r="AM34" s="80">
        <f t="shared" si="1"/>
        <v>0</v>
      </c>
      <c r="AN34" s="36">
        <f t="shared" si="16"/>
        <v>0</v>
      </c>
      <c r="AP34" s="36">
        <f t="shared" si="0"/>
        <v>0</v>
      </c>
      <c r="AQ34" s="36">
        <f t="shared" si="2"/>
        <v>0</v>
      </c>
      <c r="AR34" s="36">
        <f t="shared" si="3"/>
        <v>0</v>
      </c>
      <c r="AS34" s="80">
        <f t="shared" si="4"/>
        <v>0</v>
      </c>
      <c r="AT34" s="80">
        <f t="shared" si="5"/>
        <v>0</v>
      </c>
      <c r="AU34" s="80">
        <f t="shared" si="6"/>
        <v>0</v>
      </c>
      <c r="AV34" s="80">
        <f t="shared" si="7"/>
        <v>0</v>
      </c>
      <c r="AW34" s="80">
        <f t="shared" si="8"/>
        <v>0</v>
      </c>
      <c r="BE34" s="80" t="str">
        <f t="shared" si="9"/>
        <v>,    -   0</v>
      </c>
    </row>
    <row r="35" spans="1:57" ht="15" customHeight="1">
      <c r="A35" s="37">
        <f t="shared" si="10"/>
        <v>31</v>
      </c>
      <c r="B35" s="73"/>
      <c r="C35" s="73"/>
      <c r="D35" s="28"/>
      <c r="E35" s="43">
        <v>41384</v>
      </c>
      <c r="F35" s="84">
        <f t="shared" si="11"/>
        <v>0</v>
      </c>
      <c r="G35" s="28"/>
      <c r="H35" s="81"/>
      <c r="I35" s="50"/>
      <c r="J35" s="51"/>
      <c r="K35" s="72" t="str">
        <f>'allg. Daten'!C7</f>
        <v>Verein</v>
      </c>
      <c r="L35" s="52"/>
      <c r="M35" s="53"/>
      <c r="N35" s="54"/>
      <c r="O35" s="54"/>
      <c r="P35" s="54"/>
      <c r="Q35" s="54"/>
      <c r="R35" s="54"/>
      <c r="S35" s="54"/>
      <c r="T35" s="63"/>
      <c r="U35" s="63"/>
      <c r="V35" s="63"/>
      <c r="W35" s="63"/>
      <c r="X35" s="63"/>
      <c r="Y35" s="63"/>
      <c r="Z35" s="63"/>
      <c r="AA35" s="82"/>
      <c r="AB35" s="28"/>
      <c r="AC35" s="28"/>
      <c r="AD35" s="28"/>
      <c r="AE35" s="28"/>
      <c r="AF35" s="108"/>
      <c r="AG35" s="108"/>
      <c r="AH35" s="27">
        <f t="shared" si="12"/>
        <v>0</v>
      </c>
      <c r="AI35" s="80">
        <f t="shared" si="13"/>
        <v>0</v>
      </c>
      <c r="AJ35" s="80">
        <f t="shared" si="14"/>
        <v>0</v>
      </c>
      <c r="AK35" s="80">
        <f t="shared" si="15"/>
        <v>0</v>
      </c>
      <c r="AM35" s="80">
        <f t="shared" si="1"/>
        <v>0</v>
      </c>
      <c r="AN35" s="36">
        <f t="shared" si="16"/>
        <v>0</v>
      </c>
      <c r="AP35" s="36">
        <f t="shared" si="0"/>
        <v>0</v>
      </c>
      <c r="AQ35" s="36">
        <f t="shared" si="2"/>
        <v>0</v>
      </c>
      <c r="AR35" s="36">
        <f t="shared" si="3"/>
        <v>0</v>
      </c>
      <c r="AS35" s="80">
        <f t="shared" si="4"/>
        <v>0</v>
      </c>
      <c r="AT35" s="80">
        <f t="shared" si="5"/>
        <v>0</v>
      </c>
      <c r="AU35" s="80">
        <f t="shared" si="6"/>
        <v>0</v>
      </c>
      <c r="AV35" s="80">
        <f t="shared" si="7"/>
        <v>0</v>
      </c>
      <c r="AW35" s="80">
        <f t="shared" si="8"/>
        <v>0</v>
      </c>
      <c r="BE35" s="80" t="str">
        <f t="shared" si="9"/>
        <v>,    -   0</v>
      </c>
    </row>
    <row r="36" spans="1:57" ht="15" customHeight="1">
      <c r="A36" s="37">
        <f t="shared" si="10"/>
        <v>32</v>
      </c>
      <c r="B36" s="73"/>
      <c r="C36" s="73"/>
      <c r="D36" s="28"/>
      <c r="E36" s="43">
        <v>41384</v>
      </c>
      <c r="F36" s="84">
        <f t="shared" si="11"/>
        <v>0</v>
      </c>
      <c r="G36" s="28"/>
      <c r="H36" s="81"/>
      <c r="I36" s="50"/>
      <c r="J36" s="51"/>
      <c r="K36" s="72" t="str">
        <f>'allg. Daten'!C7</f>
        <v>Verein</v>
      </c>
      <c r="L36" s="52"/>
      <c r="M36" s="53"/>
      <c r="N36" s="54"/>
      <c r="O36" s="54"/>
      <c r="P36" s="54"/>
      <c r="Q36" s="54"/>
      <c r="R36" s="54"/>
      <c r="S36" s="54"/>
      <c r="T36" s="63"/>
      <c r="U36" s="63"/>
      <c r="V36" s="63"/>
      <c r="W36" s="63"/>
      <c r="X36" s="63"/>
      <c r="Y36" s="63"/>
      <c r="Z36" s="63"/>
      <c r="AA36" s="82"/>
      <c r="AB36" s="28"/>
      <c r="AC36" s="28"/>
      <c r="AD36" s="28"/>
      <c r="AE36" s="28"/>
      <c r="AF36" s="108"/>
      <c r="AG36" s="108"/>
      <c r="AH36" s="27">
        <f t="shared" si="12"/>
        <v>0</v>
      </c>
      <c r="AI36" s="80">
        <f t="shared" si="13"/>
        <v>0</v>
      </c>
      <c r="AJ36" s="80">
        <f t="shared" si="14"/>
        <v>0</v>
      </c>
      <c r="AK36" s="80">
        <f t="shared" si="15"/>
        <v>0</v>
      </c>
      <c r="AM36" s="80">
        <f t="shared" si="1"/>
        <v>0</v>
      </c>
      <c r="AN36" s="36">
        <f t="shared" si="16"/>
        <v>0</v>
      </c>
      <c r="AP36" s="36">
        <f t="shared" ref="AP36:AP67" si="17">COUNTIF(AB36,"ja")+COUNTIF(AB36,"ja")</f>
        <v>0</v>
      </c>
      <c r="AQ36" s="36">
        <f t="shared" si="2"/>
        <v>0</v>
      </c>
      <c r="AR36" s="36">
        <f t="shared" si="3"/>
        <v>0</v>
      </c>
      <c r="AS36" s="80">
        <f t="shared" si="4"/>
        <v>0</v>
      </c>
      <c r="AT36" s="80">
        <f t="shared" si="5"/>
        <v>0</v>
      </c>
      <c r="AU36" s="80">
        <f t="shared" si="6"/>
        <v>0</v>
      </c>
      <c r="AV36" s="80">
        <f t="shared" si="7"/>
        <v>0</v>
      </c>
      <c r="AW36" s="80">
        <f t="shared" si="8"/>
        <v>0</v>
      </c>
      <c r="BE36" s="80" t="str">
        <f t="shared" si="9"/>
        <v>,    -   0</v>
      </c>
    </row>
    <row r="37" spans="1:57" ht="15" customHeight="1">
      <c r="A37" s="37">
        <f t="shared" si="10"/>
        <v>33</v>
      </c>
      <c r="B37" s="73"/>
      <c r="C37" s="73"/>
      <c r="D37" s="28"/>
      <c r="E37" s="43">
        <v>41384</v>
      </c>
      <c r="F37" s="84">
        <f t="shared" si="11"/>
        <v>0</v>
      </c>
      <c r="G37" s="28"/>
      <c r="H37" s="81"/>
      <c r="I37" s="50"/>
      <c r="J37" s="51"/>
      <c r="K37" s="72" t="str">
        <f>'allg. Daten'!C7</f>
        <v>Verein</v>
      </c>
      <c r="L37" s="52"/>
      <c r="M37" s="53"/>
      <c r="N37" s="54"/>
      <c r="O37" s="54"/>
      <c r="P37" s="54"/>
      <c r="Q37" s="54"/>
      <c r="R37" s="54"/>
      <c r="S37" s="54"/>
      <c r="T37" s="63"/>
      <c r="U37" s="63"/>
      <c r="V37" s="63"/>
      <c r="W37" s="63"/>
      <c r="X37" s="63"/>
      <c r="Y37" s="63"/>
      <c r="Z37" s="63"/>
      <c r="AA37" s="82"/>
      <c r="AB37" s="28"/>
      <c r="AC37" s="28"/>
      <c r="AD37" s="28"/>
      <c r="AE37" s="28"/>
      <c r="AF37" s="108"/>
      <c r="AG37" s="108"/>
      <c r="AH37" s="27">
        <f t="shared" si="12"/>
        <v>0</v>
      </c>
      <c r="AI37" s="80">
        <f t="shared" si="13"/>
        <v>0</v>
      </c>
      <c r="AJ37" s="80">
        <f t="shared" si="14"/>
        <v>0</v>
      </c>
      <c r="AK37" s="80">
        <f t="shared" si="15"/>
        <v>0</v>
      </c>
      <c r="AM37" s="80">
        <f t="shared" si="1"/>
        <v>0</v>
      </c>
      <c r="AN37" s="36">
        <f t="shared" si="16"/>
        <v>0</v>
      </c>
      <c r="AP37" s="36">
        <f t="shared" si="17"/>
        <v>0</v>
      </c>
      <c r="AQ37" s="36">
        <f t="shared" si="2"/>
        <v>0</v>
      </c>
      <c r="AR37" s="36">
        <f t="shared" si="3"/>
        <v>0</v>
      </c>
      <c r="AS37" s="80">
        <f t="shared" si="4"/>
        <v>0</v>
      </c>
      <c r="AT37" s="80">
        <f t="shared" si="5"/>
        <v>0</v>
      </c>
      <c r="AU37" s="80">
        <f t="shared" si="6"/>
        <v>0</v>
      </c>
      <c r="AV37" s="80">
        <f t="shared" si="7"/>
        <v>0</v>
      </c>
      <c r="AW37" s="80">
        <f t="shared" si="8"/>
        <v>0</v>
      </c>
      <c r="BE37" s="80" t="str">
        <f t="shared" si="9"/>
        <v>,    -   0</v>
      </c>
    </row>
    <row r="38" spans="1:57" ht="15" customHeight="1">
      <c r="A38" s="37">
        <f t="shared" si="10"/>
        <v>34</v>
      </c>
      <c r="B38" s="73"/>
      <c r="C38" s="73"/>
      <c r="D38" s="28"/>
      <c r="E38" s="43">
        <v>41384</v>
      </c>
      <c r="F38" s="84">
        <f t="shared" si="11"/>
        <v>0</v>
      </c>
      <c r="G38" s="28"/>
      <c r="H38" s="81"/>
      <c r="I38" s="50"/>
      <c r="J38" s="51"/>
      <c r="K38" s="72" t="str">
        <f>'allg. Daten'!C7</f>
        <v>Verein</v>
      </c>
      <c r="L38" s="52"/>
      <c r="M38" s="53"/>
      <c r="N38" s="54"/>
      <c r="O38" s="54"/>
      <c r="P38" s="54"/>
      <c r="Q38" s="54"/>
      <c r="R38" s="54"/>
      <c r="S38" s="54"/>
      <c r="T38" s="63"/>
      <c r="U38" s="63"/>
      <c r="V38" s="63"/>
      <c r="W38" s="63"/>
      <c r="X38" s="63"/>
      <c r="Y38" s="63"/>
      <c r="Z38" s="63"/>
      <c r="AA38" s="82"/>
      <c r="AB38" s="28"/>
      <c r="AC38" s="28"/>
      <c r="AD38" s="28"/>
      <c r="AE38" s="28"/>
      <c r="AF38" s="108"/>
      <c r="AG38" s="108"/>
      <c r="AH38" s="27">
        <f t="shared" si="12"/>
        <v>0</v>
      </c>
      <c r="AI38" s="80">
        <f t="shared" si="13"/>
        <v>0</v>
      </c>
      <c r="AJ38" s="80">
        <f t="shared" si="14"/>
        <v>0</v>
      </c>
      <c r="AK38" s="80">
        <f t="shared" si="15"/>
        <v>0</v>
      </c>
      <c r="AM38" s="80">
        <f t="shared" si="1"/>
        <v>0</v>
      </c>
      <c r="AN38" s="36">
        <f t="shared" si="16"/>
        <v>0</v>
      </c>
      <c r="AP38" s="36">
        <f t="shared" si="17"/>
        <v>0</v>
      </c>
      <c r="AQ38" s="36">
        <f t="shared" si="2"/>
        <v>0</v>
      </c>
      <c r="AR38" s="36">
        <f t="shared" si="3"/>
        <v>0</v>
      </c>
      <c r="AS38" s="80">
        <f t="shared" si="4"/>
        <v>0</v>
      </c>
      <c r="AT38" s="80">
        <f t="shared" si="5"/>
        <v>0</v>
      </c>
      <c r="AU38" s="80">
        <f t="shared" si="6"/>
        <v>0</v>
      </c>
      <c r="AV38" s="80">
        <f t="shared" si="7"/>
        <v>0</v>
      </c>
      <c r="AW38" s="80">
        <f t="shared" si="8"/>
        <v>0</v>
      </c>
      <c r="BE38" s="80" t="str">
        <f t="shared" si="9"/>
        <v>,    -   0</v>
      </c>
    </row>
    <row r="39" spans="1:57" ht="15" customHeight="1">
      <c r="A39" s="37">
        <f t="shared" si="10"/>
        <v>35</v>
      </c>
      <c r="B39" s="73"/>
      <c r="C39" s="73"/>
      <c r="D39" s="28"/>
      <c r="E39" s="43">
        <v>41384</v>
      </c>
      <c r="F39" s="84">
        <f t="shared" si="11"/>
        <v>0</v>
      </c>
      <c r="G39" s="28"/>
      <c r="H39" s="81"/>
      <c r="I39" s="50"/>
      <c r="J39" s="51"/>
      <c r="K39" s="72" t="str">
        <f>'allg. Daten'!C7</f>
        <v>Verein</v>
      </c>
      <c r="L39" s="52"/>
      <c r="M39" s="53"/>
      <c r="N39" s="54"/>
      <c r="O39" s="54"/>
      <c r="P39" s="54"/>
      <c r="Q39" s="54"/>
      <c r="R39" s="54"/>
      <c r="S39" s="54"/>
      <c r="T39" s="63"/>
      <c r="U39" s="63"/>
      <c r="V39" s="63"/>
      <c r="W39" s="63"/>
      <c r="X39" s="63"/>
      <c r="Y39" s="63"/>
      <c r="Z39" s="63"/>
      <c r="AA39" s="82"/>
      <c r="AB39" s="28"/>
      <c r="AC39" s="28"/>
      <c r="AD39" s="28"/>
      <c r="AE39" s="28"/>
      <c r="AF39" s="108"/>
      <c r="AG39" s="108"/>
      <c r="AH39" s="27">
        <f t="shared" si="12"/>
        <v>0</v>
      </c>
      <c r="AI39" s="80">
        <f t="shared" si="13"/>
        <v>0</v>
      </c>
      <c r="AJ39" s="80">
        <f t="shared" si="14"/>
        <v>0</v>
      </c>
      <c r="AK39" s="80">
        <f t="shared" si="15"/>
        <v>0</v>
      </c>
      <c r="AM39" s="80">
        <f t="shared" si="1"/>
        <v>0</v>
      </c>
      <c r="AN39" s="36">
        <f t="shared" si="16"/>
        <v>0</v>
      </c>
      <c r="AP39" s="36">
        <f t="shared" si="17"/>
        <v>0</v>
      </c>
      <c r="AQ39" s="36">
        <f t="shared" si="2"/>
        <v>0</v>
      </c>
      <c r="AR39" s="36">
        <f t="shared" si="3"/>
        <v>0</v>
      </c>
      <c r="AS39" s="80">
        <f t="shared" si="4"/>
        <v>0</v>
      </c>
      <c r="AT39" s="80">
        <f t="shared" si="5"/>
        <v>0</v>
      </c>
      <c r="AU39" s="80">
        <f t="shared" si="6"/>
        <v>0</v>
      </c>
      <c r="AV39" s="80">
        <f t="shared" si="7"/>
        <v>0</v>
      </c>
      <c r="AW39" s="80">
        <f t="shared" si="8"/>
        <v>0</v>
      </c>
      <c r="BE39" s="80" t="str">
        <f t="shared" si="9"/>
        <v>,    -   0</v>
      </c>
    </row>
    <row r="40" spans="1:57" ht="15" customHeight="1">
      <c r="A40" s="37">
        <f t="shared" si="10"/>
        <v>36</v>
      </c>
      <c r="B40" s="73"/>
      <c r="C40" s="73"/>
      <c r="D40" s="28"/>
      <c r="E40" s="43">
        <v>41384</v>
      </c>
      <c r="F40" s="84">
        <f t="shared" si="11"/>
        <v>0</v>
      </c>
      <c r="G40" s="28"/>
      <c r="H40" s="81"/>
      <c r="I40" s="50"/>
      <c r="J40" s="51"/>
      <c r="K40" s="72" t="str">
        <f>'allg. Daten'!C7</f>
        <v>Verein</v>
      </c>
      <c r="L40" s="52"/>
      <c r="M40" s="53"/>
      <c r="N40" s="54"/>
      <c r="O40" s="54"/>
      <c r="P40" s="54"/>
      <c r="Q40" s="54"/>
      <c r="R40" s="54"/>
      <c r="S40" s="54"/>
      <c r="T40" s="63"/>
      <c r="U40" s="63"/>
      <c r="V40" s="63"/>
      <c r="W40" s="63"/>
      <c r="X40" s="63"/>
      <c r="Y40" s="63"/>
      <c r="Z40" s="63"/>
      <c r="AA40" s="82"/>
      <c r="AB40" s="28"/>
      <c r="AC40" s="28"/>
      <c r="AD40" s="28"/>
      <c r="AE40" s="28"/>
      <c r="AF40" s="108"/>
      <c r="AG40" s="108"/>
      <c r="AH40" s="27">
        <f t="shared" si="12"/>
        <v>0</v>
      </c>
      <c r="AI40" s="80">
        <f t="shared" si="13"/>
        <v>0</v>
      </c>
      <c r="AJ40" s="80">
        <f t="shared" si="14"/>
        <v>0</v>
      </c>
      <c r="AK40" s="80">
        <f t="shared" si="15"/>
        <v>0</v>
      </c>
      <c r="AM40" s="80">
        <f t="shared" si="1"/>
        <v>0</v>
      </c>
      <c r="AN40" s="36">
        <f t="shared" si="16"/>
        <v>0</v>
      </c>
      <c r="AP40" s="36">
        <f t="shared" si="17"/>
        <v>0</v>
      </c>
      <c r="AQ40" s="36">
        <f t="shared" si="2"/>
        <v>0</v>
      </c>
      <c r="AR40" s="36">
        <f t="shared" si="3"/>
        <v>0</v>
      </c>
      <c r="AS40" s="80">
        <f t="shared" si="4"/>
        <v>0</v>
      </c>
      <c r="AT40" s="80">
        <f t="shared" si="5"/>
        <v>0</v>
      </c>
      <c r="AU40" s="80">
        <f t="shared" si="6"/>
        <v>0</v>
      </c>
      <c r="AV40" s="80">
        <f t="shared" si="7"/>
        <v>0</v>
      </c>
      <c r="AW40" s="80">
        <f t="shared" si="8"/>
        <v>0</v>
      </c>
      <c r="BE40" s="80" t="str">
        <f t="shared" si="9"/>
        <v>,    -   0</v>
      </c>
    </row>
    <row r="41" spans="1:57" ht="15" customHeight="1">
      <c r="A41" s="37">
        <f t="shared" si="10"/>
        <v>37</v>
      </c>
      <c r="B41" s="73"/>
      <c r="C41" s="73"/>
      <c r="D41" s="28"/>
      <c r="E41" s="43">
        <v>41384</v>
      </c>
      <c r="F41" s="84">
        <f t="shared" si="11"/>
        <v>0</v>
      </c>
      <c r="G41" s="28"/>
      <c r="H41" s="81"/>
      <c r="I41" s="50"/>
      <c r="J41" s="51"/>
      <c r="K41" s="72" t="str">
        <f>'allg. Daten'!C7</f>
        <v>Verein</v>
      </c>
      <c r="L41" s="52"/>
      <c r="M41" s="53"/>
      <c r="N41" s="54"/>
      <c r="O41" s="54"/>
      <c r="P41" s="54"/>
      <c r="Q41" s="54"/>
      <c r="R41" s="54"/>
      <c r="S41" s="54"/>
      <c r="T41" s="63"/>
      <c r="U41" s="63"/>
      <c r="V41" s="63"/>
      <c r="W41" s="63"/>
      <c r="X41" s="63"/>
      <c r="Y41" s="63"/>
      <c r="Z41" s="63"/>
      <c r="AA41" s="82"/>
      <c r="AB41" s="28"/>
      <c r="AC41" s="28"/>
      <c r="AD41" s="28"/>
      <c r="AE41" s="28"/>
      <c r="AF41" s="108"/>
      <c r="AG41" s="108"/>
      <c r="AH41" s="27">
        <f t="shared" si="12"/>
        <v>0</v>
      </c>
      <c r="AI41" s="80">
        <f t="shared" si="13"/>
        <v>0</v>
      </c>
      <c r="AJ41" s="80">
        <f t="shared" si="14"/>
        <v>0</v>
      </c>
      <c r="AK41" s="80">
        <f t="shared" si="15"/>
        <v>0</v>
      </c>
      <c r="AM41" s="80">
        <f t="shared" si="1"/>
        <v>0</v>
      </c>
      <c r="AN41" s="36">
        <f t="shared" si="16"/>
        <v>0</v>
      </c>
      <c r="AP41" s="36">
        <f t="shared" si="17"/>
        <v>0</v>
      </c>
      <c r="AQ41" s="36">
        <f t="shared" si="2"/>
        <v>0</v>
      </c>
      <c r="AR41" s="36">
        <f t="shared" si="3"/>
        <v>0</v>
      </c>
      <c r="AS41" s="80">
        <f t="shared" si="4"/>
        <v>0</v>
      </c>
      <c r="AT41" s="80">
        <f t="shared" si="5"/>
        <v>0</v>
      </c>
      <c r="AU41" s="80">
        <f t="shared" si="6"/>
        <v>0</v>
      </c>
      <c r="AV41" s="80">
        <f t="shared" si="7"/>
        <v>0</v>
      </c>
      <c r="AW41" s="80">
        <f t="shared" si="8"/>
        <v>0</v>
      </c>
      <c r="BE41" s="80" t="str">
        <f t="shared" si="9"/>
        <v>,    -   0</v>
      </c>
    </row>
    <row r="42" spans="1:57" ht="15" customHeight="1">
      <c r="A42" s="37">
        <f t="shared" si="10"/>
        <v>38</v>
      </c>
      <c r="B42" s="73"/>
      <c r="C42" s="73"/>
      <c r="D42" s="28"/>
      <c r="E42" s="43">
        <v>41384</v>
      </c>
      <c r="F42" s="84">
        <f t="shared" si="11"/>
        <v>0</v>
      </c>
      <c r="G42" s="28"/>
      <c r="H42" s="81"/>
      <c r="I42" s="55"/>
      <c r="J42" s="56"/>
      <c r="K42" s="72" t="str">
        <f>'allg. Daten'!C7</f>
        <v>Verein</v>
      </c>
      <c r="L42" s="57"/>
      <c r="M42" s="58"/>
      <c r="N42" s="59"/>
      <c r="O42" s="59"/>
      <c r="P42" s="59"/>
      <c r="Q42" s="59"/>
      <c r="R42" s="59"/>
      <c r="S42" s="59"/>
      <c r="T42" s="63"/>
      <c r="U42" s="63"/>
      <c r="V42" s="63"/>
      <c r="W42" s="63"/>
      <c r="X42" s="63"/>
      <c r="Y42" s="63"/>
      <c r="Z42" s="63"/>
      <c r="AA42" s="82"/>
      <c r="AB42" s="28"/>
      <c r="AC42" s="28"/>
      <c r="AD42" s="28"/>
      <c r="AE42" s="28"/>
      <c r="AF42" s="108"/>
      <c r="AG42" s="108"/>
      <c r="AH42" s="27">
        <f t="shared" si="12"/>
        <v>0</v>
      </c>
      <c r="AI42" s="80">
        <f t="shared" si="13"/>
        <v>0</v>
      </c>
      <c r="AJ42" s="80">
        <f t="shared" si="14"/>
        <v>0</v>
      </c>
      <c r="AK42" s="80">
        <f t="shared" si="15"/>
        <v>0</v>
      </c>
      <c r="AM42" s="80">
        <f t="shared" si="1"/>
        <v>0</v>
      </c>
      <c r="AN42" s="36">
        <f t="shared" si="16"/>
        <v>0</v>
      </c>
      <c r="AP42" s="36">
        <f t="shared" si="17"/>
        <v>0</v>
      </c>
      <c r="AQ42" s="36">
        <f t="shared" si="2"/>
        <v>0</v>
      </c>
      <c r="AR42" s="36">
        <f t="shared" si="3"/>
        <v>0</v>
      </c>
      <c r="AS42" s="80">
        <f t="shared" si="4"/>
        <v>0</v>
      </c>
      <c r="AT42" s="80">
        <f t="shared" si="5"/>
        <v>0</v>
      </c>
      <c r="AU42" s="80">
        <f t="shared" si="6"/>
        <v>0</v>
      </c>
      <c r="AV42" s="80">
        <f t="shared" si="7"/>
        <v>0</v>
      </c>
      <c r="AW42" s="80">
        <f t="shared" si="8"/>
        <v>0</v>
      </c>
      <c r="BE42" s="80" t="str">
        <f t="shared" si="9"/>
        <v>,    -   0</v>
      </c>
    </row>
    <row r="43" spans="1:57" ht="15" customHeight="1">
      <c r="A43" s="37">
        <f t="shared" si="10"/>
        <v>39</v>
      </c>
      <c r="B43" s="73"/>
      <c r="C43" s="73"/>
      <c r="D43" s="28"/>
      <c r="E43" s="43">
        <v>41384</v>
      </c>
      <c r="F43" s="84">
        <f t="shared" si="11"/>
        <v>0</v>
      </c>
      <c r="G43" s="28"/>
      <c r="H43" s="81"/>
      <c r="I43" s="50"/>
      <c r="J43" s="51"/>
      <c r="K43" s="72" t="str">
        <f>'allg. Daten'!C7</f>
        <v>Verein</v>
      </c>
      <c r="L43" s="52"/>
      <c r="M43" s="53"/>
      <c r="N43" s="54"/>
      <c r="O43" s="54"/>
      <c r="P43" s="54"/>
      <c r="Q43" s="54"/>
      <c r="R43" s="54"/>
      <c r="S43" s="54"/>
      <c r="T43" s="63"/>
      <c r="U43" s="63"/>
      <c r="V43" s="63"/>
      <c r="W43" s="63"/>
      <c r="X43" s="63"/>
      <c r="Y43" s="63"/>
      <c r="Z43" s="63"/>
      <c r="AA43" s="82"/>
      <c r="AB43" s="28"/>
      <c r="AC43" s="28"/>
      <c r="AD43" s="28"/>
      <c r="AE43" s="28"/>
      <c r="AF43" s="108"/>
      <c r="AG43" s="108"/>
      <c r="AH43" s="27">
        <f t="shared" si="12"/>
        <v>0</v>
      </c>
      <c r="AI43" s="80">
        <f t="shared" si="13"/>
        <v>0</v>
      </c>
      <c r="AJ43" s="80">
        <f t="shared" si="14"/>
        <v>0</v>
      </c>
      <c r="AK43" s="80">
        <f t="shared" si="15"/>
        <v>0</v>
      </c>
      <c r="AM43" s="80">
        <f t="shared" si="1"/>
        <v>0</v>
      </c>
      <c r="AN43" s="36">
        <f t="shared" si="16"/>
        <v>0</v>
      </c>
      <c r="AP43" s="36">
        <f t="shared" si="17"/>
        <v>0</v>
      </c>
      <c r="AQ43" s="36">
        <f t="shared" si="2"/>
        <v>0</v>
      </c>
      <c r="AR43" s="36">
        <f t="shared" si="3"/>
        <v>0</v>
      </c>
      <c r="AS43" s="80">
        <f t="shared" si="4"/>
        <v>0</v>
      </c>
      <c r="AT43" s="80">
        <f t="shared" si="5"/>
        <v>0</v>
      </c>
      <c r="AU43" s="80">
        <f t="shared" si="6"/>
        <v>0</v>
      </c>
      <c r="AV43" s="80">
        <f t="shared" si="7"/>
        <v>0</v>
      </c>
      <c r="AW43" s="80">
        <f t="shared" si="8"/>
        <v>0</v>
      </c>
      <c r="BE43" s="80" t="str">
        <f t="shared" si="9"/>
        <v>,    -   0</v>
      </c>
    </row>
    <row r="44" spans="1:57" ht="15" customHeight="1">
      <c r="A44" s="37">
        <f t="shared" si="10"/>
        <v>40</v>
      </c>
      <c r="B44" s="73"/>
      <c r="C44" s="73"/>
      <c r="D44" s="28"/>
      <c r="E44" s="43">
        <v>41384</v>
      </c>
      <c r="F44" s="84">
        <f t="shared" si="11"/>
        <v>0</v>
      </c>
      <c r="G44" s="28"/>
      <c r="H44" s="81"/>
      <c r="I44" s="50"/>
      <c r="J44" s="51"/>
      <c r="K44" s="72" t="str">
        <f>'allg. Daten'!C7</f>
        <v>Verein</v>
      </c>
      <c r="L44" s="52"/>
      <c r="M44" s="53"/>
      <c r="N44" s="54"/>
      <c r="O44" s="54"/>
      <c r="P44" s="54"/>
      <c r="Q44" s="54"/>
      <c r="R44" s="54"/>
      <c r="S44" s="54"/>
      <c r="T44" s="63"/>
      <c r="U44" s="63"/>
      <c r="V44" s="63"/>
      <c r="W44" s="63"/>
      <c r="X44" s="63"/>
      <c r="Y44" s="63"/>
      <c r="Z44" s="63"/>
      <c r="AA44" s="82"/>
      <c r="AB44" s="28"/>
      <c r="AC44" s="28"/>
      <c r="AD44" s="28"/>
      <c r="AE44" s="28"/>
      <c r="AF44" s="108"/>
      <c r="AG44" s="108"/>
      <c r="AH44" s="27">
        <f t="shared" si="12"/>
        <v>0</v>
      </c>
      <c r="AI44" s="80">
        <f t="shared" si="13"/>
        <v>0</v>
      </c>
      <c r="AJ44" s="80">
        <f t="shared" si="14"/>
        <v>0</v>
      </c>
      <c r="AK44" s="80">
        <f t="shared" si="15"/>
        <v>0</v>
      </c>
      <c r="AM44" s="80">
        <f t="shared" si="1"/>
        <v>0</v>
      </c>
      <c r="AN44" s="36">
        <f t="shared" si="16"/>
        <v>0</v>
      </c>
      <c r="AP44" s="36">
        <f t="shared" si="17"/>
        <v>0</v>
      </c>
      <c r="AQ44" s="36">
        <f t="shared" si="2"/>
        <v>0</v>
      </c>
      <c r="AR44" s="36">
        <f t="shared" si="3"/>
        <v>0</v>
      </c>
      <c r="AS44" s="80">
        <f t="shared" si="4"/>
        <v>0</v>
      </c>
      <c r="AT44" s="80">
        <f t="shared" si="5"/>
        <v>0</v>
      </c>
      <c r="AU44" s="80">
        <f t="shared" si="6"/>
        <v>0</v>
      </c>
      <c r="AV44" s="80">
        <f t="shared" si="7"/>
        <v>0</v>
      </c>
      <c r="AW44" s="80">
        <f t="shared" si="8"/>
        <v>0</v>
      </c>
      <c r="BE44" s="80" t="str">
        <f t="shared" si="9"/>
        <v>,    -   0</v>
      </c>
    </row>
    <row r="45" spans="1:57" ht="15" customHeight="1">
      <c r="A45" s="37">
        <f t="shared" si="10"/>
        <v>41</v>
      </c>
      <c r="B45" s="73"/>
      <c r="C45" s="73"/>
      <c r="D45" s="28"/>
      <c r="E45" s="43">
        <v>41384</v>
      </c>
      <c r="F45" s="84">
        <f t="shared" si="11"/>
        <v>0</v>
      </c>
      <c r="G45" s="28"/>
      <c r="H45" s="81"/>
      <c r="I45" s="50"/>
      <c r="J45" s="51"/>
      <c r="K45" s="72" t="str">
        <f>'allg. Daten'!C7</f>
        <v>Verein</v>
      </c>
      <c r="L45" s="52"/>
      <c r="M45" s="53"/>
      <c r="N45" s="54"/>
      <c r="O45" s="54"/>
      <c r="P45" s="54"/>
      <c r="Q45" s="54"/>
      <c r="R45" s="54"/>
      <c r="S45" s="54"/>
      <c r="T45" s="63"/>
      <c r="U45" s="63"/>
      <c r="V45" s="63"/>
      <c r="W45" s="63"/>
      <c r="X45" s="63"/>
      <c r="Y45" s="63"/>
      <c r="Z45" s="63"/>
      <c r="AA45" s="82"/>
      <c r="AB45" s="28"/>
      <c r="AC45" s="28"/>
      <c r="AD45" s="28"/>
      <c r="AE45" s="28"/>
      <c r="AF45" s="108"/>
      <c r="AG45" s="108"/>
      <c r="AH45" s="27">
        <f t="shared" si="12"/>
        <v>0</v>
      </c>
      <c r="AI45" s="80">
        <f t="shared" si="13"/>
        <v>0</v>
      </c>
      <c r="AJ45" s="80">
        <f t="shared" si="14"/>
        <v>0</v>
      </c>
      <c r="AK45" s="80">
        <f t="shared" si="15"/>
        <v>0</v>
      </c>
      <c r="AM45" s="80">
        <f t="shared" si="1"/>
        <v>0</v>
      </c>
      <c r="AN45" s="36">
        <f t="shared" si="16"/>
        <v>0</v>
      </c>
      <c r="AP45" s="36">
        <f t="shared" si="17"/>
        <v>0</v>
      </c>
      <c r="AQ45" s="36">
        <f t="shared" si="2"/>
        <v>0</v>
      </c>
      <c r="AR45" s="36">
        <f t="shared" si="3"/>
        <v>0</v>
      </c>
      <c r="AS45" s="80">
        <f t="shared" si="4"/>
        <v>0</v>
      </c>
      <c r="AT45" s="80">
        <f t="shared" si="5"/>
        <v>0</v>
      </c>
      <c r="AU45" s="80">
        <f t="shared" si="6"/>
        <v>0</v>
      </c>
      <c r="AV45" s="80">
        <f t="shared" si="7"/>
        <v>0</v>
      </c>
      <c r="AW45" s="80">
        <f t="shared" si="8"/>
        <v>0</v>
      </c>
      <c r="BE45" s="80" t="str">
        <f t="shared" si="9"/>
        <v>,    -   0</v>
      </c>
    </row>
    <row r="46" spans="1:57" ht="15" customHeight="1">
      <c r="A46" s="37">
        <f t="shared" si="10"/>
        <v>42</v>
      </c>
      <c r="B46" s="73"/>
      <c r="C46" s="73"/>
      <c r="D46" s="28"/>
      <c r="E46" s="43">
        <v>41384</v>
      </c>
      <c r="F46" s="84">
        <f t="shared" si="11"/>
        <v>0</v>
      </c>
      <c r="G46" s="28"/>
      <c r="H46" s="81"/>
      <c r="I46" s="50"/>
      <c r="J46" s="51"/>
      <c r="K46" s="72" t="str">
        <f>'allg. Daten'!C7</f>
        <v>Verein</v>
      </c>
      <c r="L46" s="52"/>
      <c r="M46" s="53"/>
      <c r="N46" s="54"/>
      <c r="O46" s="54"/>
      <c r="P46" s="54"/>
      <c r="Q46" s="54"/>
      <c r="R46" s="54"/>
      <c r="S46" s="54"/>
      <c r="T46" s="63"/>
      <c r="U46" s="63"/>
      <c r="V46" s="63"/>
      <c r="W46" s="63"/>
      <c r="X46" s="63"/>
      <c r="Y46" s="63"/>
      <c r="Z46" s="63"/>
      <c r="AA46" s="82"/>
      <c r="AB46" s="28"/>
      <c r="AC46" s="28"/>
      <c r="AD46" s="28"/>
      <c r="AE46" s="28"/>
      <c r="AF46" s="108"/>
      <c r="AG46" s="108"/>
      <c r="AH46" s="27">
        <f t="shared" si="12"/>
        <v>0</v>
      </c>
      <c r="AI46" s="80">
        <f t="shared" si="13"/>
        <v>0</v>
      </c>
      <c r="AJ46" s="80">
        <f t="shared" si="14"/>
        <v>0</v>
      </c>
      <c r="AK46" s="80">
        <f t="shared" si="15"/>
        <v>0</v>
      </c>
      <c r="AM46" s="80">
        <f t="shared" si="1"/>
        <v>0</v>
      </c>
      <c r="AN46" s="36">
        <f t="shared" si="16"/>
        <v>0</v>
      </c>
      <c r="AP46" s="36">
        <f t="shared" si="17"/>
        <v>0</v>
      </c>
      <c r="AQ46" s="36">
        <f t="shared" si="2"/>
        <v>0</v>
      </c>
      <c r="AR46" s="36">
        <f t="shared" si="3"/>
        <v>0</v>
      </c>
      <c r="AS46" s="80">
        <f t="shared" si="4"/>
        <v>0</v>
      </c>
      <c r="AT46" s="80">
        <f t="shared" si="5"/>
        <v>0</v>
      </c>
      <c r="AU46" s="80">
        <f t="shared" si="6"/>
        <v>0</v>
      </c>
      <c r="AV46" s="80">
        <f t="shared" si="7"/>
        <v>0</v>
      </c>
      <c r="AW46" s="80">
        <f t="shared" si="8"/>
        <v>0</v>
      </c>
      <c r="BE46" s="80" t="str">
        <f t="shared" si="9"/>
        <v>,    -   0</v>
      </c>
    </row>
    <row r="47" spans="1:57" ht="15" customHeight="1">
      <c r="A47" s="37">
        <f t="shared" si="10"/>
        <v>43</v>
      </c>
      <c r="B47" s="73"/>
      <c r="C47" s="73"/>
      <c r="D47" s="28"/>
      <c r="E47" s="43">
        <v>41384</v>
      </c>
      <c r="F47" s="84">
        <f t="shared" si="11"/>
        <v>0</v>
      </c>
      <c r="G47" s="28"/>
      <c r="H47" s="81"/>
      <c r="I47" s="50"/>
      <c r="J47" s="51"/>
      <c r="K47" s="72" t="str">
        <f>'allg. Daten'!C7</f>
        <v>Verein</v>
      </c>
      <c r="L47" s="52"/>
      <c r="M47" s="53"/>
      <c r="N47" s="54"/>
      <c r="O47" s="54"/>
      <c r="P47" s="54"/>
      <c r="Q47" s="54"/>
      <c r="R47" s="54"/>
      <c r="S47" s="54"/>
      <c r="T47" s="63"/>
      <c r="U47" s="63"/>
      <c r="V47" s="63"/>
      <c r="W47" s="63"/>
      <c r="X47" s="63"/>
      <c r="Y47" s="63"/>
      <c r="Z47" s="63"/>
      <c r="AA47" s="82"/>
      <c r="AB47" s="28"/>
      <c r="AC47" s="28"/>
      <c r="AD47" s="28"/>
      <c r="AE47" s="28"/>
      <c r="AF47" s="108"/>
      <c r="AG47" s="108"/>
      <c r="AH47" s="27">
        <f t="shared" si="12"/>
        <v>0</v>
      </c>
      <c r="AI47" s="80">
        <f t="shared" si="13"/>
        <v>0</v>
      </c>
      <c r="AJ47" s="80">
        <f t="shared" si="14"/>
        <v>0</v>
      </c>
      <c r="AK47" s="80">
        <f t="shared" si="15"/>
        <v>0</v>
      </c>
      <c r="AM47" s="80">
        <f t="shared" si="1"/>
        <v>0</v>
      </c>
      <c r="AN47" s="36">
        <f t="shared" si="16"/>
        <v>0</v>
      </c>
      <c r="AP47" s="36">
        <f t="shared" si="17"/>
        <v>0</v>
      </c>
      <c r="AQ47" s="36">
        <f t="shared" si="2"/>
        <v>0</v>
      </c>
      <c r="AR47" s="36">
        <f t="shared" si="3"/>
        <v>0</v>
      </c>
      <c r="AS47" s="80">
        <f t="shared" si="4"/>
        <v>0</v>
      </c>
      <c r="AT47" s="80">
        <f t="shared" si="5"/>
        <v>0</v>
      </c>
      <c r="AU47" s="80">
        <f t="shared" si="6"/>
        <v>0</v>
      </c>
      <c r="AV47" s="80">
        <f t="shared" si="7"/>
        <v>0</v>
      </c>
      <c r="AW47" s="80">
        <f t="shared" si="8"/>
        <v>0</v>
      </c>
      <c r="BE47" s="80" t="str">
        <f t="shared" si="9"/>
        <v>,    -   0</v>
      </c>
    </row>
    <row r="48" spans="1:57" ht="15" customHeight="1">
      <c r="A48" s="37">
        <f t="shared" si="10"/>
        <v>44</v>
      </c>
      <c r="B48" s="73"/>
      <c r="C48" s="73"/>
      <c r="D48" s="28"/>
      <c r="E48" s="43">
        <v>41384</v>
      </c>
      <c r="F48" s="84">
        <f t="shared" si="11"/>
        <v>0</v>
      </c>
      <c r="G48" s="28"/>
      <c r="H48" s="81"/>
      <c r="I48" s="50"/>
      <c r="J48" s="51"/>
      <c r="K48" s="72" t="str">
        <f>'allg. Daten'!C7</f>
        <v>Verein</v>
      </c>
      <c r="L48" s="52"/>
      <c r="M48" s="53"/>
      <c r="N48" s="54"/>
      <c r="O48" s="54"/>
      <c r="P48" s="54"/>
      <c r="Q48" s="54"/>
      <c r="R48" s="54"/>
      <c r="S48" s="54"/>
      <c r="T48" s="63"/>
      <c r="U48" s="63"/>
      <c r="V48" s="63"/>
      <c r="W48" s="63"/>
      <c r="X48" s="63"/>
      <c r="Y48" s="63"/>
      <c r="Z48" s="63"/>
      <c r="AA48" s="82"/>
      <c r="AB48" s="28"/>
      <c r="AC48" s="28"/>
      <c r="AD48" s="28"/>
      <c r="AE48" s="28"/>
      <c r="AF48" s="108"/>
      <c r="AG48" s="108"/>
      <c r="AH48" s="27">
        <f t="shared" si="12"/>
        <v>0</v>
      </c>
      <c r="AI48" s="80">
        <f t="shared" si="13"/>
        <v>0</v>
      </c>
      <c r="AJ48" s="80">
        <f t="shared" si="14"/>
        <v>0</v>
      </c>
      <c r="AK48" s="80">
        <f t="shared" si="15"/>
        <v>0</v>
      </c>
      <c r="AM48" s="80">
        <f t="shared" si="1"/>
        <v>0</v>
      </c>
      <c r="AN48" s="36">
        <f t="shared" si="16"/>
        <v>0</v>
      </c>
      <c r="AP48" s="36">
        <f t="shared" si="17"/>
        <v>0</v>
      </c>
      <c r="AQ48" s="36">
        <f t="shared" si="2"/>
        <v>0</v>
      </c>
      <c r="AR48" s="36">
        <f t="shared" si="3"/>
        <v>0</v>
      </c>
      <c r="AS48" s="80">
        <f t="shared" si="4"/>
        <v>0</v>
      </c>
      <c r="AT48" s="80">
        <f t="shared" si="5"/>
        <v>0</v>
      </c>
      <c r="AU48" s="80">
        <f t="shared" si="6"/>
        <v>0</v>
      </c>
      <c r="AV48" s="80">
        <f t="shared" si="7"/>
        <v>0</v>
      </c>
      <c r="AW48" s="80">
        <f t="shared" si="8"/>
        <v>0</v>
      </c>
      <c r="BE48" s="80" t="str">
        <f t="shared" si="9"/>
        <v>,    -   0</v>
      </c>
    </row>
    <row r="49" spans="1:57" ht="15" customHeight="1">
      <c r="A49" s="37">
        <f t="shared" si="10"/>
        <v>45</v>
      </c>
      <c r="B49" s="73"/>
      <c r="C49" s="74"/>
      <c r="D49" s="28"/>
      <c r="E49" s="43">
        <v>41384</v>
      </c>
      <c r="F49" s="84">
        <f t="shared" si="11"/>
        <v>0</v>
      </c>
      <c r="G49" s="28"/>
      <c r="H49" s="81"/>
      <c r="I49" s="60"/>
      <c r="J49" s="61"/>
      <c r="K49" s="72" t="str">
        <f>'allg. Daten'!C7</f>
        <v>Verein</v>
      </c>
      <c r="L49" s="28"/>
      <c r="M49" s="62"/>
      <c r="N49" s="63"/>
      <c r="O49" s="63"/>
      <c r="P49" s="63"/>
      <c r="Q49" s="63"/>
      <c r="R49" s="63"/>
      <c r="S49" s="54"/>
      <c r="T49" s="63"/>
      <c r="U49" s="63"/>
      <c r="V49" s="63"/>
      <c r="W49" s="63"/>
      <c r="X49" s="63"/>
      <c r="Y49" s="63"/>
      <c r="Z49" s="63"/>
      <c r="AA49" s="82"/>
      <c r="AB49" s="28"/>
      <c r="AC49" s="28"/>
      <c r="AD49" s="28"/>
      <c r="AE49" s="28"/>
      <c r="AF49" s="108"/>
      <c r="AG49" s="108"/>
      <c r="AH49" s="27">
        <f t="shared" si="12"/>
        <v>0</v>
      </c>
      <c r="AI49" s="80">
        <f t="shared" si="13"/>
        <v>0</v>
      </c>
      <c r="AJ49" s="80">
        <f t="shared" si="14"/>
        <v>0</v>
      </c>
      <c r="AK49" s="80">
        <f t="shared" si="15"/>
        <v>0</v>
      </c>
      <c r="AM49" s="80">
        <f t="shared" si="1"/>
        <v>0</v>
      </c>
      <c r="AN49" s="36">
        <f t="shared" si="16"/>
        <v>0</v>
      </c>
      <c r="AP49" s="36">
        <f t="shared" si="17"/>
        <v>0</v>
      </c>
      <c r="AQ49" s="36">
        <f t="shared" si="2"/>
        <v>0</v>
      </c>
      <c r="AR49" s="36">
        <f t="shared" si="3"/>
        <v>0</v>
      </c>
      <c r="AS49" s="80">
        <f t="shared" si="4"/>
        <v>0</v>
      </c>
      <c r="AT49" s="80">
        <f t="shared" si="5"/>
        <v>0</v>
      </c>
      <c r="AU49" s="80">
        <f t="shared" si="6"/>
        <v>0</v>
      </c>
      <c r="AV49" s="80">
        <f t="shared" si="7"/>
        <v>0</v>
      </c>
      <c r="AW49" s="80">
        <f t="shared" si="8"/>
        <v>0</v>
      </c>
      <c r="BE49" s="80" t="str">
        <f t="shared" si="9"/>
        <v>,    -   0</v>
      </c>
    </row>
    <row r="50" spans="1:57" ht="15" customHeight="1">
      <c r="A50" s="37">
        <f t="shared" si="10"/>
        <v>46</v>
      </c>
      <c r="B50" s="73"/>
      <c r="C50" s="73"/>
      <c r="D50" s="28"/>
      <c r="E50" s="43">
        <v>41384</v>
      </c>
      <c r="F50" s="84">
        <f t="shared" si="11"/>
        <v>0</v>
      </c>
      <c r="G50" s="28"/>
      <c r="H50" s="81"/>
      <c r="I50" s="60"/>
      <c r="J50" s="61"/>
      <c r="K50" s="72" t="str">
        <f>'allg. Daten'!C7</f>
        <v>Verein</v>
      </c>
      <c r="L50" s="28"/>
      <c r="M50" s="62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82"/>
      <c r="AB50" s="28"/>
      <c r="AC50" s="28"/>
      <c r="AD50" s="28"/>
      <c r="AE50" s="28"/>
      <c r="AF50" s="108"/>
      <c r="AG50" s="108"/>
      <c r="AH50" s="27">
        <f t="shared" si="12"/>
        <v>0</v>
      </c>
      <c r="AI50" s="80">
        <f t="shared" si="13"/>
        <v>0</v>
      </c>
      <c r="AJ50" s="80">
        <f t="shared" si="14"/>
        <v>0</v>
      </c>
      <c r="AK50" s="80">
        <f t="shared" si="15"/>
        <v>0</v>
      </c>
      <c r="AM50" s="80">
        <f t="shared" si="1"/>
        <v>0</v>
      </c>
      <c r="AN50" s="36">
        <f t="shared" si="16"/>
        <v>0</v>
      </c>
      <c r="AP50" s="36">
        <f t="shared" si="17"/>
        <v>0</v>
      </c>
      <c r="AQ50" s="36">
        <f t="shared" si="2"/>
        <v>0</v>
      </c>
      <c r="AR50" s="36">
        <f t="shared" si="3"/>
        <v>0</v>
      </c>
      <c r="AS50" s="80">
        <f t="shared" si="4"/>
        <v>0</v>
      </c>
      <c r="AT50" s="80">
        <f t="shared" si="5"/>
        <v>0</v>
      </c>
      <c r="AU50" s="80">
        <f t="shared" si="6"/>
        <v>0</v>
      </c>
      <c r="AV50" s="80">
        <f t="shared" si="7"/>
        <v>0</v>
      </c>
      <c r="AW50" s="80">
        <f t="shared" si="8"/>
        <v>0</v>
      </c>
      <c r="BE50" s="80" t="str">
        <f t="shared" si="9"/>
        <v>,    -   0</v>
      </c>
    </row>
    <row r="51" spans="1:57" ht="15" customHeight="1">
      <c r="A51" s="37">
        <f t="shared" si="10"/>
        <v>47</v>
      </c>
      <c r="B51" s="38"/>
      <c r="C51" s="73"/>
      <c r="D51" s="28"/>
      <c r="E51" s="43">
        <v>41384</v>
      </c>
      <c r="F51" s="84">
        <f t="shared" si="11"/>
        <v>0</v>
      </c>
      <c r="G51" s="57"/>
      <c r="H51" s="81"/>
      <c r="I51" s="50"/>
      <c r="J51" s="51"/>
      <c r="K51" s="72" t="str">
        <f>'allg. Daten'!C7</f>
        <v>Verein</v>
      </c>
      <c r="L51" s="52"/>
      <c r="M51" s="62"/>
      <c r="N51" s="63"/>
      <c r="O51" s="63"/>
      <c r="P51" s="54"/>
      <c r="Q51" s="54"/>
      <c r="R51" s="54"/>
      <c r="S51" s="54"/>
      <c r="T51" s="63"/>
      <c r="U51" s="63"/>
      <c r="V51" s="63"/>
      <c r="W51" s="63"/>
      <c r="X51" s="63"/>
      <c r="Y51" s="63"/>
      <c r="Z51" s="63"/>
      <c r="AA51" s="82"/>
      <c r="AB51" s="28"/>
      <c r="AC51" s="28"/>
      <c r="AD51" s="28"/>
      <c r="AE51" s="28"/>
      <c r="AF51" s="108"/>
      <c r="AG51" s="108"/>
      <c r="AH51" s="27">
        <f t="shared" si="12"/>
        <v>0</v>
      </c>
      <c r="AI51" s="80">
        <f t="shared" si="13"/>
        <v>0</v>
      </c>
      <c r="AJ51" s="80">
        <f t="shared" si="14"/>
        <v>0</v>
      </c>
      <c r="AK51" s="80">
        <f t="shared" si="15"/>
        <v>0</v>
      </c>
      <c r="AM51" s="80">
        <f t="shared" si="1"/>
        <v>0</v>
      </c>
      <c r="AN51" s="36">
        <f t="shared" si="16"/>
        <v>0</v>
      </c>
      <c r="AP51" s="36">
        <f t="shared" si="17"/>
        <v>0</v>
      </c>
      <c r="AQ51" s="36">
        <f t="shared" si="2"/>
        <v>0</v>
      </c>
      <c r="AR51" s="36">
        <f t="shared" si="3"/>
        <v>0</v>
      </c>
      <c r="AS51" s="80">
        <f t="shared" si="4"/>
        <v>0</v>
      </c>
      <c r="AT51" s="80">
        <f t="shared" si="5"/>
        <v>0</v>
      </c>
      <c r="AU51" s="80">
        <f t="shared" si="6"/>
        <v>0</v>
      </c>
      <c r="AV51" s="80">
        <f t="shared" si="7"/>
        <v>0</v>
      </c>
      <c r="AW51" s="80">
        <f t="shared" si="8"/>
        <v>0</v>
      </c>
      <c r="BE51" s="80" t="str">
        <f t="shared" si="9"/>
        <v>,    -   0</v>
      </c>
    </row>
    <row r="52" spans="1:57" ht="15" customHeight="1">
      <c r="A52" s="37">
        <f t="shared" si="10"/>
        <v>48</v>
      </c>
      <c r="B52" s="64"/>
      <c r="C52" s="64"/>
      <c r="D52" s="28"/>
      <c r="E52" s="43">
        <v>41384</v>
      </c>
      <c r="F52" s="84">
        <f t="shared" si="11"/>
        <v>0</v>
      </c>
      <c r="G52" s="28"/>
      <c r="H52" s="81"/>
      <c r="I52" s="50"/>
      <c r="J52" s="51"/>
      <c r="K52" s="72" t="str">
        <f>'allg. Daten'!C7</f>
        <v>Verein</v>
      </c>
      <c r="L52" s="52"/>
      <c r="M52" s="53"/>
      <c r="N52" s="54"/>
      <c r="O52" s="54"/>
      <c r="P52" s="54"/>
      <c r="Q52" s="54"/>
      <c r="R52" s="54"/>
      <c r="S52" s="54"/>
      <c r="T52" s="63"/>
      <c r="U52" s="63"/>
      <c r="V52" s="63"/>
      <c r="W52" s="63"/>
      <c r="X52" s="63"/>
      <c r="Y52" s="63"/>
      <c r="Z52" s="63"/>
      <c r="AA52" s="82"/>
      <c r="AB52" s="28"/>
      <c r="AC52" s="28"/>
      <c r="AD52" s="28"/>
      <c r="AE52" s="28"/>
      <c r="AF52" s="108"/>
      <c r="AG52" s="108"/>
      <c r="AH52" s="27">
        <f t="shared" si="12"/>
        <v>0</v>
      </c>
      <c r="AI52" s="80">
        <f t="shared" si="13"/>
        <v>0</v>
      </c>
      <c r="AJ52" s="80">
        <f t="shared" si="14"/>
        <v>0</v>
      </c>
      <c r="AK52" s="80">
        <f t="shared" si="15"/>
        <v>0</v>
      </c>
      <c r="AM52" s="80">
        <f t="shared" si="1"/>
        <v>0</v>
      </c>
      <c r="AN52" s="36">
        <f t="shared" si="16"/>
        <v>0</v>
      </c>
      <c r="AP52" s="36">
        <f t="shared" si="17"/>
        <v>0</v>
      </c>
      <c r="AQ52" s="36">
        <f t="shared" si="2"/>
        <v>0</v>
      </c>
      <c r="AR52" s="36">
        <f t="shared" si="3"/>
        <v>0</v>
      </c>
      <c r="AS52" s="80">
        <f t="shared" si="4"/>
        <v>0</v>
      </c>
      <c r="AT52" s="80">
        <f t="shared" si="5"/>
        <v>0</v>
      </c>
      <c r="AU52" s="80">
        <f t="shared" si="6"/>
        <v>0</v>
      </c>
      <c r="AV52" s="80">
        <f t="shared" si="7"/>
        <v>0</v>
      </c>
      <c r="AW52" s="80">
        <f t="shared" si="8"/>
        <v>0</v>
      </c>
      <c r="BE52" s="80" t="str">
        <f t="shared" si="9"/>
        <v>,    -   0</v>
      </c>
    </row>
    <row r="53" spans="1:57" ht="15" customHeight="1">
      <c r="A53" s="37">
        <f t="shared" si="10"/>
        <v>49</v>
      </c>
      <c r="B53" s="64"/>
      <c r="C53" s="64"/>
      <c r="D53" s="28"/>
      <c r="E53" s="43">
        <v>41384</v>
      </c>
      <c r="F53" s="84">
        <f t="shared" si="11"/>
        <v>0</v>
      </c>
      <c r="G53" s="28"/>
      <c r="H53" s="81"/>
      <c r="I53" s="50"/>
      <c r="J53" s="51"/>
      <c r="K53" s="72" t="str">
        <f>'allg. Daten'!C7</f>
        <v>Verein</v>
      </c>
      <c r="L53" s="52"/>
      <c r="M53" s="53"/>
      <c r="N53" s="54"/>
      <c r="O53" s="54"/>
      <c r="P53" s="54"/>
      <c r="Q53" s="54"/>
      <c r="R53" s="54"/>
      <c r="S53" s="54"/>
      <c r="T53" s="63"/>
      <c r="U53" s="63"/>
      <c r="V53" s="63"/>
      <c r="W53" s="63"/>
      <c r="X53" s="63"/>
      <c r="Y53" s="63"/>
      <c r="Z53" s="63"/>
      <c r="AA53" s="82"/>
      <c r="AB53" s="28"/>
      <c r="AC53" s="28"/>
      <c r="AD53" s="28"/>
      <c r="AE53" s="28"/>
      <c r="AF53" s="108"/>
      <c r="AG53" s="108"/>
      <c r="AH53" s="27">
        <f t="shared" si="12"/>
        <v>0</v>
      </c>
      <c r="AI53" s="80">
        <f t="shared" si="13"/>
        <v>0</v>
      </c>
      <c r="AJ53" s="80">
        <f t="shared" si="14"/>
        <v>0</v>
      </c>
      <c r="AK53" s="80">
        <f t="shared" si="15"/>
        <v>0</v>
      </c>
      <c r="AM53" s="80">
        <f t="shared" si="1"/>
        <v>0</v>
      </c>
      <c r="AN53" s="36">
        <f t="shared" si="16"/>
        <v>0</v>
      </c>
      <c r="AP53" s="36">
        <f t="shared" si="17"/>
        <v>0</v>
      </c>
      <c r="AQ53" s="36">
        <f t="shared" si="2"/>
        <v>0</v>
      </c>
      <c r="AR53" s="36">
        <f t="shared" si="3"/>
        <v>0</v>
      </c>
      <c r="AS53" s="80">
        <f t="shared" si="4"/>
        <v>0</v>
      </c>
      <c r="AT53" s="80">
        <f t="shared" si="5"/>
        <v>0</v>
      </c>
      <c r="AU53" s="80">
        <f t="shared" si="6"/>
        <v>0</v>
      </c>
      <c r="AV53" s="80">
        <f t="shared" si="7"/>
        <v>0</v>
      </c>
      <c r="AW53" s="80">
        <f t="shared" si="8"/>
        <v>0</v>
      </c>
      <c r="BE53" s="80" t="str">
        <f t="shared" si="9"/>
        <v>,    -   0</v>
      </c>
    </row>
    <row r="54" spans="1:57" ht="15" customHeight="1">
      <c r="A54" s="37">
        <f t="shared" si="10"/>
        <v>50</v>
      </c>
      <c r="B54" s="65"/>
      <c r="C54" s="65"/>
      <c r="D54" s="28"/>
      <c r="E54" s="43">
        <v>41384</v>
      </c>
      <c r="F54" s="84">
        <f t="shared" si="11"/>
        <v>0</v>
      </c>
      <c r="G54" s="28"/>
      <c r="H54" s="28"/>
      <c r="I54" s="60"/>
      <c r="J54" s="61"/>
      <c r="K54" s="72" t="str">
        <f>'allg. Daten'!C7</f>
        <v>Verein</v>
      </c>
      <c r="L54" s="66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82"/>
      <c r="AB54" s="28"/>
      <c r="AC54" s="28"/>
      <c r="AD54" s="28"/>
      <c r="AE54" s="28"/>
      <c r="AF54" s="108"/>
      <c r="AG54" s="108"/>
      <c r="AH54" s="27">
        <f t="shared" si="12"/>
        <v>0</v>
      </c>
      <c r="AI54" s="80">
        <f t="shared" si="13"/>
        <v>0</v>
      </c>
      <c r="AJ54" s="80">
        <f t="shared" si="14"/>
        <v>0</v>
      </c>
      <c r="AK54" s="80">
        <f t="shared" si="15"/>
        <v>0</v>
      </c>
      <c r="AM54" s="80">
        <f t="shared" si="1"/>
        <v>0</v>
      </c>
      <c r="AN54" s="36">
        <f t="shared" si="16"/>
        <v>0</v>
      </c>
      <c r="AP54" s="36">
        <f t="shared" si="17"/>
        <v>0</v>
      </c>
      <c r="AQ54" s="36">
        <f t="shared" si="2"/>
        <v>0</v>
      </c>
      <c r="AR54" s="36">
        <f t="shared" si="3"/>
        <v>0</v>
      </c>
      <c r="AS54" s="80">
        <f t="shared" si="4"/>
        <v>0</v>
      </c>
      <c r="AT54" s="80">
        <f t="shared" si="5"/>
        <v>0</v>
      </c>
      <c r="AU54" s="80">
        <f t="shared" si="6"/>
        <v>0</v>
      </c>
      <c r="AV54" s="80">
        <f t="shared" si="7"/>
        <v>0</v>
      </c>
      <c r="AW54" s="80">
        <f t="shared" si="8"/>
        <v>0</v>
      </c>
      <c r="BE54" s="80" t="str">
        <f t="shared" si="9"/>
        <v>,    -   0</v>
      </c>
    </row>
    <row r="55" spans="1:57" ht="15" customHeight="1">
      <c r="A55" s="37">
        <f t="shared" si="10"/>
        <v>51</v>
      </c>
      <c r="B55" s="65"/>
      <c r="C55" s="65"/>
      <c r="D55" s="28"/>
      <c r="E55" s="43">
        <v>41384</v>
      </c>
      <c r="F55" s="84">
        <f t="shared" si="11"/>
        <v>0</v>
      </c>
      <c r="G55" s="28"/>
      <c r="H55" s="28"/>
      <c r="I55" s="60"/>
      <c r="J55" s="61"/>
      <c r="K55" s="72" t="str">
        <f>'allg. Daten'!C7</f>
        <v>Verein</v>
      </c>
      <c r="L55" s="28"/>
      <c r="M55" s="62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82"/>
      <c r="AB55" s="28"/>
      <c r="AC55" s="28"/>
      <c r="AD55" s="28"/>
      <c r="AE55" s="28"/>
      <c r="AF55" s="108"/>
      <c r="AG55" s="108"/>
      <c r="AH55" s="27">
        <f t="shared" si="12"/>
        <v>0</v>
      </c>
      <c r="AI55" s="80">
        <f t="shared" si="13"/>
        <v>0</v>
      </c>
      <c r="AJ55" s="80">
        <f t="shared" si="14"/>
        <v>0</v>
      </c>
      <c r="AK55" s="80">
        <f t="shared" si="15"/>
        <v>0</v>
      </c>
      <c r="AM55" s="80">
        <f t="shared" si="1"/>
        <v>0</v>
      </c>
      <c r="AN55" s="36">
        <f t="shared" si="16"/>
        <v>0</v>
      </c>
      <c r="AP55" s="36">
        <f t="shared" si="17"/>
        <v>0</v>
      </c>
      <c r="AQ55" s="36">
        <f t="shared" si="2"/>
        <v>0</v>
      </c>
      <c r="AR55" s="36">
        <f t="shared" si="3"/>
        <v>0</v>
      </c>
      <c r="AS55" s="80">
        <f t="shared" si="4"/>
        <v>0</v>
      </c>
      <c r="AT55" s="80">
        <f t="shared" si="5"/>
        <v>0</v>
      </c>
      <c r="AU55" s="80">
        <f t="shared" si="6"/>
        <v>0</v>
      </c>
      <c r="AV55" s="80">
        <f t="shared" si="7"/>
        <v>0</v>
      </c>
      <c r="AW55" s="80">
        <f t="shared" si="8"/>
        <v>0</v>
      </c>
      <c r="BE55" s="80" t="str">
        <f t="shared" si="9"/>
        <v>,    -   0</v>
      </c>
    </row>
    <row r="56" spans="1:57" ht="15" customHeight="1">
      <c r="A56" s="37">
        <f t="shared" si="10"/>
        <v>52</v>
      </c>
      <c r="B56" s="65"/>
      <c r="C56" s="65"/>
      <c r="D56" s="28"/>
      <c r="E56" s="43">
        <v>41384</v>
      </c>
      <c r="F56" s="84">
        <f t="shared" si="11"/>
        <v>0</v>
      </c>
      <c r="G56" s="28"/>
      <c r="H56" s="28"/>
      <c r="I56" s="60"/>
      <c r="J56" s="61"/>
      <c r="K56" s="72" t="str">
        <f>'allg. Daten'!C7</f>
        <v>Verein</v>
      </c>
      <c r="L56" s="28"/>
      <c r="M56" s="62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82"/>
      <c r="AB56" s="28"/>
      <c r="AC56" s="28"/>
      <c r="AD56" s="28"/>
      <c r="AE56" s="28"/>
      <c r="AF56" s="108"/>
      <c r="AG56" s="108"/>
      <c r="AH56" s="27">
        <f t="shared" si="12"/>
        <v>0</v>
      </c>
      <c r="AI56" s="80">
        <f t="shared" si="13"/>
        <v>0</v>
      </c>
      <c r="AJ56" s="80">
        <f t="shared" si="14"/>
        <v>0</v>
      </c>
      <c r="AK56" s="80">
        <f t="shared" si="15"/>
        <v>0</v>
      </c>
      <c r="AM56" s="80">
        <f t="shared" si="1"/>
        <v>0</v>
      </c>
      <c r="AN56" s="36">
        <f t="shared" si="16"/>
        <v>0</v>
      </c>
      <c r="AP56" s="36">
        <f t="shared" si="17"/>
        <v>0</v>
      </c>
      <c r="AQ56" s="36">
        <f t="shared" si="2"/>
        <v>0</v>
      </c>
      <c r="AR56" s="36">
        <f t="shared" si="3"/>
        <v>0</v>
      </c>
      <c r="AS56" s="80">
        <f t="shared" si="4"/>
        <v>0</v>
      </c>
      <c r="AT56" s="80">
        <f t="shared" si="5"/>
        <v>0</v>
      </c>
      <c r="AU56" s="80">
        <f t="shared" si="6"/>
        <v>0</v>
      </c>
      <c r="AV56" s="80">
        <f t="shared" si="7"/>
        <v>0</v>
      </c>
      <c r="AW56" s="80">
        <f t="shared" si="8"/>
        <v>0</v>
      </c>
      <c r="BE56" s="80" t="str">
        <f t="shared" si="9"/>
        <v>,    -   0</v>
      </c>
    </row>
    <row r="57" spans="1:57" ht="15" customHeight="1">
      <c r="A57" s="37">
        <f t="shared" si="10"/>
        <v>53</v>
      </c>
      <c r="B57" s="65"/>
      <c r="C57" s="65"/>
      <c r="D57" s="28"/>
      <c r="E57" s="43">
        <v>41384</v>
      </c>
      <c r="F57" s="84">
        <f t="shared" si="11"/>
        <v>0</v>
      </c>
      <c r="G57" s="28"/>
      <c r="H57" s="28"/>
      <c r="I57" s="60"/>
      <c r="J57" s="61"/>
      <c r="K57" s="72" t="str">
        <f>'allg. Daten'!C7</f>
        <v>Verein</v>
      </c>
      <c r="L57" s="28"/>
      <c r="M57" s="62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82"/>
      <c r="AB57" s="28"/>
      <c r="AC57" s="28"/>
      <c r="AD57" s="28"/>
      <c r="AE57" s="28"/>
      <c r="AF57" s="108"/>
      <c r="AG57" s="108"/>
      <c r="AH57" s="27">
        <f t="shared" si="12"/>
        <v>0</v>
      </c>
      <c r="AI57" s="80">
        <f t="shared" si="13"/>
        <v>0</v>
      </c>
      <c r="AJ57" s="80">
        <f t="shared" si="14"/>
        <v>0</v>
      </c>
      <c r="AK57" s="80">
        <f t="shared" si="15"/>
        <v>0</v>
      </c>
      <c r="AM57" s="80">
        <f t="shared" si="1"/>
        <v>0</v>
      </c>
      <c r="AN57" s="36">
        <f t="shared" si="16"/>
        <v>0</v>
      </c>
      <c r="AP57" s="36">
        <f t="shared" si="17"/>
        <v>0</v>
      </c>
      <c r="AQ57" s="36">
        <f t="shared" si="2"/>
        <v>0</v>
      </c>
      <c r="AR57" s="36">
        <f t="shared" si="3"/>
        <v>0</v>
      </c>
      <c r="AS57" s="80">
        <f t="shared" si="4"/>
        <v>0</v>
      </c>
      <c r="AT57" s="80">
        <f t="shared" si="5"/>
        <v>0</v>
      </c>
      <c r="AU57" s="80">
        <f t="shared" si="6"/>
        <v>0</v>
      </c>
      <c r="AV57" s="80">
        <f t="shared" si="7"/>
        <v>0</v>
      </c>
      <c r="AW57" s="80">
        <f t="shared" si="8"/>
        <v>0</v>
      </c>
      <c r="BE57" s="80" t="str">
        <f t="shared" si="9"/>
        <v>,    -   0</v>
      </c>
    </row>
    <row r="58" spans="1:57" ht="15" customHeight="1">
      <c r="A58" s="37">
        <f t="shared" si="10"/>
        <v>54</v>
      </c>
      <c r="B58" s="65"/>
      <c r="C58" s="65"/>
      <c r="D58" s="28"/>
      <c r="E58" s="43">
        <v>41384</v>
      </c>
      <c r="F58" s="84">
        <f t="shared" si="11"/>
        <v>0</v>
      </c>
      <c r="G58" s="28"/>
      <c r="H58" s="28"/>
      <c r="I58" s="60"/>
      <c r="J58" s="61"/>
      <c r="K58" s="72" t="str">
        <f>'allg. Daten'!C7</f>
        <v>Verein</v>
      </c>
      <c r="L58" s="28"/>
      <c r="M58" s="6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82"/>
      <c r="AB58" s="28"/>
      <c r="AC58" s="28"/>
      <c r="AD58" s="28"/>
      <c r="AE58" s="28"/>
      <c r="AF58" s="108"/>
      <c r="AG58" s="108"/>
      <c r="AH58" s="27">
        <f t="shared" si="12"/>
        <v>0</v>
      </c>
      <c r="AI58" s="80">
        <f t="shared" si="13"/>
        <v>0</v>
      </c>
      <c r="AJ58" s="80">
        <f t="shared" si="14"/>
        <v>0</v>
      </c>
      <c r="AK58" s="80">
        <f t="shared" si="15"/>
        <v>0</v>
      </c>
      <c r="AM58" s="80">
        <f t="shared" si="1"/>
        <v>0</v>
      </c>
      <c r="AN58" s="36">
        <f t="shared" si="16"/>
        <v>0</v>
      </c>
      <c r="AP58" s="36">
        <f t="shared" si="17"/>
        <v>0</v>
      </c>
      <c r="AQ58" s="36">
        <f t="shared" si="2"/>
        <v>0</v>
      </c>
      <c r="AR58" s="36">
        <f t="shared" si="3"/>
        <v>0</v>
      </c>
      <c r="AS58" s="80">
        <f t="shared" si="4"/>
        <v>0</v>
      </c>
      <c r="AT58" s="80">
        <f t="shared" si="5"/>
        <v>0</v>
      </c>
      <c r="AU58" s="80">
        <f t="shared" si="6"/>
        <v>0</v>
      </c>
      <c r="AV58" s="80">
        <f t="shared" si="7"/>
        <v>0</v>
      </c>
      <c r="AW58" s="80">
        <f t="shared" si="8"/>
        <v>0</v>
      </c>
      <c r="BE58" s="80" t="str">
        <f t="shared" si="9"/>
        <v>,    -   0</v>
      </c>
    </row>
    <row r="59" spans="1:57" ht="15" customHeight="1">
      <c r="A59" s="37">
        <f t="shared" si="10"/>
        <v>55</v>
      </c>
      <c r="B59" s="65"/>
      <c r="C59" s="65"/>
      <c r="D59" s="28"/>
      <c r="E59" s="43">
        <v>41384</v>
      </c>
      <c r="F59" s="84">
        <f t="shared" si="11"/>
        <v>0</v>
      </c>
      <c r="G59" s="28"/>
      <c r="H59" s="28"/>
      <c r="I59" s="60"/>
      <c r="J59" s="61"/>
      <c r="K59" s="72" t="str">
        <f>'allg. Daten'!C7</f>
        <v>Verein</v>
      </c>
      <c r="L59" s="28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82"/>
      <c r="AB59" s="28"/>
      <c r="AC59" s="28"/>
      <c r="AD59" s="28"/>
      <c r="AE59" s="28"/>
      <c r="AF59" s="108"/>
      <c r="AG59" s="108"/>
      <c r="AH59" s="27">
        <f t="shared" si="12"/>
        <v>0</v>
      </c>
      <c r="AI59" s="80">
        <f t="shared" si="13"/>
        <v>0</v>
      </c>
      <c r="AJ59" s="80">
        <f t="shared" si="14"/>
        <v>0</v>
      </c>
      <c r="AK59" s="80">
        <f t="shared" si="15"/>
        <v>0</v>
      </c>
      <c r="AM59" s="80">
        <f t="shared" si="1"/>
        <v>0</v>
      </c>
      <c r="AN59" s="36">
        <f t="shared" si="16"/>
        <v>0</v>
      </c>
      <c r="AP59" s="36">
        <f t="shared" si="17"/>
        <v>0</v>
      </c>
      <c r="AQ59" s="36">
        <f t="shared" si="2"/>
        <v>0</v>
      </c>
      <c r="AR59" s="36">
        <f t="shared" si="3"/>
        <v>0</v>
      </c>
      <c r="AS59" s="80">
        <f t="shared" si="4"/>
        <v>0</v>
      </c>
      <c r="AT59" s="80">
        <f t="shared" si="5"/>
        <v>0</v>
      </c>
      <c r="AU59" s="80">
        <f t="shared" si="6"/>
        <v>0</v>
      </c>
      <c r="AV59" s="80">
        <f t="shared" si="7"/>
        <v>0</v>
      </c>
      <c r="AW59" s="80">
        <f t="shared" si="8"/>
        <v>0</v>
      </c>
      <c r="BE59" s="80" t="str">
        <f t="shared" si="9"/>
        <v>,    -   0</v>
      </c>
    </row>
    <row r="60" spans="1:57" ht="15" customHeight="1">
      <c r="A60" s="37">
        <f t="shared" si="10"/>
        <v>56</v>
      </c>
      <c r="B60" s="65"/>
      <c r="C60" s="65"/>
      <c r="D60" s="28"/>
      <c r="E60" s="43">
        <v>41384</v>
      </c>
      <c r="F60" s="84">
        <f t="shared" si="11"/>
        <v>0</v>
      </c>
      <c r="G60" s="28"/>
      <c r="H60" s="28"/>
      <c r="I60" s="60"/>
      <c r="J60" s="61"/>
      <c r="K60" s="72" t="str">
        <f>'allg. Daten'!C7</f>
        <v>Verein</v>
      </c>
      <c r="L60" s="28"/>
      <c r="M60" s="6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82"/>
      <c r="AB60" s="28"/>
      <c r="AC60" s="28"/>
      <c r="AD60" s="28"/>
      <c r="AE60" s="28"/>
      <c r="AF60" s="108"/>
      <c r="AG60" s="108"/>
      <c r="AH60" s="27">
        <f t="shared" si="12"/>
        <v>0</v>
      </c>
      <c r="AI60" s="80">
        <f t="shared" si="13"/>
        <v>0</v>
      </c>
      <c r="AJ60" s="80">
        <f t="shared" si="14"/>
        <v>0</v>
      </c>
      <c r="AK60" s="80">
        <f t="shared" si="15"/>
        <v>0</v>
      </c>
      <c r="AM60" s="80">
        <f t="shared" si="1"/>
        <v>0</v>
      </c>
      <c r="AN60" s="36">
        <f t="shared" si="16"/>
        <v>0</v>
      </c>
      <c r="AP60" s="36">
        <f t="shared" si="17"/>
        <v>0</v>
      </c>
      <c r="AQ60" s="36">
        <f t="shared" si="2"/>
        <v>0</v>
      </c>
      <c r="AR60" s="36">
        <f t="shared" si="3"/>
        <v>0</v>
      </c>
      <c r="AS60" s="80">
        <f t="shared" si="4"/>
        <v>0</v>
      </c>
      <c r="AT60" s="80">
        <f t="shared" si="5"/>
        <v>0</v>
      </c>
      <c r="AU60" s="80">
        <f t="shared" si="6"/>
        <v>0</v>
      </c>
      <c r="AV60" s="80">
        <f t="shared" si="7"/>
        <v>0</v>
      </c>
      <c r="AW60" s="80">
        <f t="shared" si="8"/>
        <v>0</v>
      </c>
      <c r="BE60" s="80" t="str">
        <f t="shared" si="9"/>
        <v>,    -   0</v>
      </c>
    </row>
    <row r="61" spans="1:57" ht="15" customHeight="1">
      <c r="A61" s="37">
        <f t="shared" si="10"/>
        <v>57</v>
      </c>
      <c r="B61" s="65"/>
      <c r="C61" s="65"/>
      <c r="D61" s="28"/>
      <c r="E61" s="43">
        <v>41384</v>
      </c>
      <c r="F61" s="84">
        <f t="shared" si="11"/>
        <v>0</v>
      </c>
      <c r="G61" s="28"/>
      <c r="H61" s="28"/>
      <c r="I61" s="60"/>
      <c r="J61" s="61"/>
      <c r="K61" s="72" t="str">
        <f>'allg. Daten'!C7</f>
        <v>Verein</v>
      </c>
      <c r="L61" s="28"/>
      <c r="M61" s="62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82"/>
      <c r="AB61" s="28"/>
      <c r="AC61" s="28"/>
      <c r="AD61" s="28"/>
      <c r="AE61" s="28"/>
      <c r="AF61" s="108"/>
      <c r="AG61" s="108"/>
      <c r="AH61" s="27">
        <f t="shared" si="12"/>
        <v>0</v>
      </c>
      <c r="AI61" s="80">
        <f t="shared" si="13"/>
        <v>0</v>
      </c>
      <c r="AJ61" s="80">
        <f t="shared" si="14"/>
        <v>0</v>
      </c>
      <c r="AK61" s="80">
        <f t="shared" si="15"/>
        <v>0</v>
      </c>
      <c r="AM61" s="80">
        <f t="shared" si="1"/>
        <v>0</v>
      </c>
      <c r="AN61" s="36">
        <f t="shared" si="16"/>
        <v>0</v>
      </c>
      <c r="AP61" s="36">
        <f t="shared" si="17"/>
        <v>0</v>
      </c>
      <c r="AQ61" s="36">
        <f t="shared" si="2"/>
        <v>0</v>
      </c>
      <c r="AR61" s="36">
        <f t="shared" si="3"/>
        <v>0</v>
      </c>
      <c r="AS61" s="80">
        <f t="shared" si="4"/>
        <v>0</v>
      </c>
      <c r="AT61" s="80">
        <f t="shared" si="5"/>
        <v>0</v>
      </c>
      <c r="AU61" s="80">
        <f t="shared" si="6"/>
        <v>0</v>
      </c>
      <c r="AV61" s="80">
        <f t="shared" si="7"/>
        <v>0</v>
      </c>
      <c r="AW61" s="80">
        <f t="shared" si="8"/>
        <v>0</v>
      </c>
      <c r="BE61" s="80" t="str">
        <f t="shared" si="9"/>
        <v>,    -   0</v>
      </c>
    </row>
    <row r="62" spans="1:57" ht="15" customHeight="1">
      <c r="A62" s="37">
        <f t="shared" si="10"/>
        <v>58</v>
      </c>
      <c r="B62" s="65"/>
      <c r="C62" s="65"/>
      <c r="D62" s="28"/>
      <c r="E62" s="43">
        <v>41384</v>
      </c>
      <c r="F62" s="84">
        <f t="shared" si="11"/>
        <v>0</v>
      </c>
      <c r="G62" s="28"/>
      <c r="H62" s="28"/>
      <c r="I62" s="60"/>
      <c r="J62" s="61"/>
      <c r="K62" s="72" t="str">
        <f>'allg. Daten'!C7</f>
        <v>Verein</v>
      </c>
      <c r="L62" s="28"/>
      <c r="M62" s="6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82"/>
      <c r="AB62" s="28"/>
      <c r="AC62" s="28"/>
      <c r="AD62" s="28"/>
      <c r="AE62" s="28"/>
      <c r="AF62" s="108"/>
      <c r="AG62" s="108"/>
      <c r="AH62" s="27">
        <f t="shared" si="12"/>
        <v>0</v>
      </c>
      <c r="AI62" s="80">
        <f t="shared" si="13"/>
        <v>0</v>
      </c>
      <c r="AJ62" s="80">
        <f t="shared" si="14"/>
        <v>0</v>
      </c>
      <c r="AK62" s="80">
        <f t="shared" si="15"/>
        <v>0</v>
      </c>
      <c r="AM62" s="80">
        <f t="shared" si="1"/>
        <v>0</v>
      </c>
      <c r="AN62" s="36">
        <f t="shared" si="16"/>
        <v>0</v>
      </c>
      <c r="AP62" s="36">
        <f t="shared" si="17"/>
        <v>0</v>
      </c>
      <c r="AQ62" s="36">
        <f t="shared" si="2"/>
        <v>0</v>
      </c>
      <c r="AR62" s="36">
        <f t="shared" si="3"/>
        <v>0</v>
      </c>
      <c r="AS62" s="80">
        <f t="shared" si="4"/>
        <v>0</v>
      </c>
      <c r="AT62" s="80">
        <f t="shared" si="5"/>
        <v>0</v>
      </c>
      <c r="AU62" s="80">
        <f t="shared" si="6"/>
        <v>0</v>
      </c>
      <c r="AV62" s="80">
        <f t="shared" si="7"/>
        <v>0</v>
      </c>
      <c r="AW62" s="80">
        <f t="shared" si="8"/>
        <v>0</v>
      </c>
      <c r="BE62" s="80" t="str">
        <f t="shared" si="9"/>
        <v>,    -   0</v>
      </c>
    </row>
    <row r="63" spans="1:57" ht="15" customHeight="1">
      <c r="A63" s="37">
        <f t="shared" si="10"/>
        <v>59</v>
      </c>
      <c r="B63" s="65"/>
      <c r="C63" s="65"/>
      <c r="D63" s="28"/>
      <c r="E63" s="43">
        <v>41384</v>
      </c>
      <c r="F63" s="84">
        <f t="shared" si="11"/>
        <v>0</v>
      </c>
      <c r="G63" s="28"/>
      <c r="H63" s="28"/>
      <c r="I63" s="60"/>
      <c r="J63" s="61"/>
      <c r="K63" s="72" t="str">
        <f>'allg. Daten'!C7</f>
        <v>Verein</v>
      </c>
      <c r="L63" s="28"/>
      <c r="M63" s="6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82"/>
      <c r="AB63" s="28"/>
      <c r="AC63" s="28"/>
      <c r="AD63" s="28"/>
      <c r="AE63" s="28"/>
      <c r="AF63" s="108"/>
      <c r="AG63" s="108"/>
      <c r="AH63" s="27">
        <f t="shared" si="12"/>
        <v>0</v>
      </c>
      <c r="AI63" s="80">
        <f t="shared" si="13"/>
        <v>0</v>
      </c>
      <c r="AJ63" s="80">
        <f t="shared" si="14"/>
        <v>0</v>
      </c>
      <c r="AK63" s="80">
        <f t="shared" si="15"/>
        <v>0</v>
      </c>
      <c r="AM63" s="80">
        <f t="shared" si="1"/>
        <v>0</v>
      </c>
      <c r="AN63" s="36">
        <f t="shared" si="16"/>
        <v>0</v>
      </c>
      <c r="AP63" s="36">
        <f t="shared" si="17"/>
        <v>0</v>
      </c>
      <c r="AQ63" s="36">
        <f t="shared" si="2"/>
        <v>0</v>
      </c>
      <c r="AR63" s="36">
        <f t="shared" si="3"/>
        <v>0</v>
      </c>
      <c r="AS63" s="80">
        <f t="shared" si="4"/>
        <v>0</v>
      </c>
      <c r="AT63" s="80">
        <f t="shared" si="5"/>
        <v>0</v>
      </c>
      <c r="AU63" s="80">
        <f t="shared" si="6"/>
        <v>0</v>
      </c>
      <c r="AV63" s="80">
        <f t="shared" si="7"/>
        <v>0</v>
      </c>
      <c r="AW63" s="80">
        <f t="shared" si="8"/>
        <v>0</v>
      </c>
      <c r="BE63" s="80" t="str">
        <f t="shared" si="9"/>
        <v>,    -   0</v>
      </c>
    </row>
    <row r="64" spans="1:57" ht="15" customHeight="1">
      <c r="A64" s="37">
        <f t="shared" si="10"/>
        <v>60</v>
      </c>
      <c r="B64" s="65"/>
      <c r="C64" s="65"/>
      <c r="D64" s="28"/>
      <c r="E64" s="43">
        <v>41384</v>
      </c>
      <c r="F64" s="84">
        <f t="shared" si="11"/>
        <v>0</v>
      </c>
      <c r="G64" s="28"/>
      <c r="H64" s="28"/>
      <c r="I64" s="60"/>
      <c r="J64" s="61"/>
      <c r="K64" s="72" t="str">
        <f>'allg. Daten'!C7</f>
        <v>Verein</v>
      </c>
      <c r="L64" s="28"/>
      <c r="M64" s="62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82"/>
      <c r="AB64" s="28"/>
      <c r="AC64" s="28"/>
      <c r="AD64" s="28"/>
      <c r="AE64" s="28"/>
      <c r="AF64" s="108"/>
      <c r="AG64" s="108"/>
      <c r="AH64" s="27">
        <f t="shared" si="12"/>
        <v>0</v>
      </c>
      <c r="AI64" s="80">
        <f t="shared" si="13"/>
        <v>0</v>
      </c>
      <c r="AJ64" s="80">
        <f t="shared" si="14"/>
        <v>0</v>
      </c>
      <c r="AK64" s="80">
        <f t="shared" si="15"/>
        <v>0</v>
      </c>
      <c r="AM64" s="80">
        <f t="shared" si="1"/>
        <v>0</v>
      </c>
      <c r="AN64" s="36">
        <f t="shared" si="16"/>
        <v>0</v>
      </c>
      <c r="AP64" s="36">
        <f t="shared" si="17"/>
        <v>0</v>
      </c>
      <c r="AQ64" s="36">
        <f t="shared" si="2"/>
        <v>0</v>
      </c>
      <c r="AR64" s="36">
        <f t="shared" si="3"/>
        <v>0</v>
      </c>
      <c r="AS64" s="80">
        <f t="shared" si="4"/>
        <v>0</v>
      </c>
      <c r="AT64" s="80">
        <f t="shared" si="5"/>
        <v>0</v>
      </c>
      <c r="AU64" s="80">
        <f t="shared" si="6"/>
        <v>0</v>
      </c>
      <c r="AV64" s="80">
        <f t="shared" si="7"/>
        <v>0</v>
      </c>
      <c r="AW64" s="80">
        <f t="shared" si="8"/>
        <v>0</v>
      </c>
      <c r="BE64" s="80" t="str">
        <f t="shared" si="9"/>
        <v>,    -   0</v>
      </c>
    </row>
    <row r="65" spans="1:57" ht="15" customHeight="1">
      <c r="A65" s="37">
        <f t="shared" si="10"/>
        <v>61</v>
      </c>
      <c r="B65" s="65"/>
      <c r="C65" s="65"/>
      <c r="D65" s="28"/>
      <c r="E65" s="43">
        <v>41384</v>
      </c>
      <c r="F65" s="84">
        <f t="shared" si="11"/>
        <v>0</v>
      </c>
      <c r="G65" s="28"/>
      <c r="H65" s="28"/>
      <c r="I65" s="60"/>
      <c r="J65" s="61"/>
      <c r="K65" s="72" t="str">
        <f>'allg. Daten'!C7</f>
        <v>Verein</v>
      </c>
      <c r="L65" s="28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82"/>
      <c r="AB65" s="28"/>
      <c r="AC65" s="28"/>
      <c r="AD65" s="28"/>
      <c r="AE65" s="28"/>
      <c r="AF65" s="108"/>
      <c r="AG65" s="108"/>
      <c r="AH65" s="27">
        <f t="shared" si="12"/>
        <v>0</v>
      </c>
      <c r="AI65" s="80">
        <f t="shared" si="13"/>
        <v>0</v>
      </c>
      <c r="AJ65" s="80">
        <f t="shared" si="14"/>
        <v>0</v>
      </c>
      <c r="AK65" s="80">
        <f t="shared" si="15"/>
        <v>0</v>
      </c>
      <c r="AM65" s="80">
        <f t="shared" si="1"/>
        <v>0</v>
      </c>
      <c r="AN65" s="36">
        <f t="shared" si="16"/>
        <v>0</v>
      </c>
      <c r="AP65" s="36">
        <f t="shared" si="17"/>
        <v>0</v>
      </c>
      <c r="AQ65" s="36">
        <f t="shared" si="2"/>
        <v>0</v>
      </c>
      <c r="AR65" s="36">
        <f t="shared" si="3"/>
        <v>0</v>
      </c>
      <c r="AS65" s="80">
        <f t="shared" si="4"/>
        <v>0</v>
      </c>
      <c r="AT65" s="80">
        <f t="shared" si="5"/>
        <v>0</v>
      </c>
      <c r="AU65" s="80">
        <f t="shared" si="6"/>
        <v>0</v>
      </c>
      <c r="AV65" s="80">
        <f t="shared" si="7"/>
        <v>0</v>
      </c>
      <c r="AW65" s="80">
        <f t="shared" si="8"/>
        <v>0</v>
      </c>
      <c r="BE65" s="80" t="str">
        <f t="shared" si="9"/>
        <v>,    -   0</v>
      </c>
    </row>
    <row r="66" spans="1:57" ht="15" customHeight="1">
      <c r="A66" s="37">
        <f t="shared" si="10"/>
        <v>62</v>
      </c>
      <c r="B66" s="65"/>
      <c r="C66" s="65"/>
      <c r="D66" s="28"/>
      <c r="E66" s="43">
        <v>41384</v>
      </c>
      <c r="F66" s="84">
        <f t="shared" si="11"/>
        <v>0</v>
      </c>
      <c r="G66" s="28"/>
      <c r="H66" s="28"/>
      <c r="I66" s="60"/>
      <c r="J66" s="61"/>
      <c r="K66" s="72" t="str">
        <f>'allg. Daten'!C7</f>
        <v>Verein</v>
      </c>
      <c r="L66" s="28"/>
      <c r="M66" s="6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82"/>
      <c r="AB66" s="28"/>
      <c r="AC66" s="28"/>
      <c r="AD66" s="28"/>
      <c r="AE66" s="28"/>
      <c r="AF66" s="108"/>
      <c r="AG66" s="108"/>
      <c r="AH66" s="27">
        <f t="shared" si="12"/>
        <v>0</v>
      </c>
      <c r="AI66" s="80">
        <f t="shared" si="13"/>
        <v>0</v>
      </c>
      <c r="AJ66" s="80">
        <f t="shared" si="14"/>
        <v>0</v>
      </c>
      <c r="AK66" s="80">
        <f t="shared" si="15"/>
        <v>0</v>
      </c>
      <c r="AM66" s="80">
        <f t="shared" si="1"/>
        <v>0</v>
      </c>
      <c r="AN66" s="36">
        <f t="shared" si="16"/>
        <v>0</v>
      </c>
      <c r="AP66" s="36">
        <f t="shared" si="17"/>
        <v>0</v>
      </c>
      <c r="AQ66" s="36">
        <f t="shared" si="2"/>
        <v>0</v>
      </c>
      <c r="AR66" s="36">
        <f t="shared" si="3"/>
        <v>0</v>
      </c>
      <c r="AS66" s="80">
        <f t="shared" si="4"/>
        <v>0</v>
      </c>
      <c r="AT66" s="80">
        <f t="shared" si="5"/>
        <v>0</v>
      </c>
      <c r="AU66" s="80">
        <f t="shared" si="6"/>
        <v>0</v>
      </c>
      <c r="AV66" s="80">
        <f t="shared" si="7"/>
        <v>0</v>
      </c>
      <c r="AW66" s="80">
        <f t="shared" si="8"/>
        <v>0</v>
      </c>
      <c r="BE66" s="80" t="str">
        <f t="shared" si="9"/>
        <v>,    -   0</v>
      </c>
    </row>
    <row r="67" spans="1:57" ht="15" customHeight="1">
      <c r="A67" s="37">
        <f t="shared" si="10"/>
        <v>63</v>
      </c>
      <c r="B67" s="65"/>
      <c r="C67" s="65"/>
      <c r="D67" s="28"/>
      <c r="E67" s="43">
        <v>41384</v>
      </c>
      <c r="F67" s="84">
        <f t="shared" si="11"/>
        <v>0</v>
      </c>
      <c r="G67" s="28"/>
      <c r="H67" s="28"/>
      <c r="I67" s="60"/>
      <c r="J67" s="61"/>
      <c r="K67" s="72" t="str">
        <f>'allg. Daten'!C7</f>
        <v>Verein</v>
      </c>
      <c r="L67" s="66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82"/>
      <c r="AB67" s="28"/>
      <c r="AC67" s="28"/>
      <c r="AD67" s="28"/>
      <c r="AE67" s="28"/>
      <c r="AF67" s="108"/>
      <c r="AG67" s="108"/>
      <c r="AH67" s="27">
        <f t="shared" si="12"/>
        <v>0</v>
      </c>
      <c r="AI67" s="80">
        <f t="shared" si="13"/>
        <v>0</v>
      </c>
      <c r="AJ67" s="80">
        <f t="shared" si="14"/>
        <v>0</v>
      </c>
      <c r="AK67" s="80">
        <f t="shared" si="15"/>
        <v>0</v>
      </c>
      <c r="AM67" s="80">
        <f t="shared" si="1"/>
        <v>0</v>
      </c>
      <c r="AN67" s="36">
        <f t="shared" si="16"/>
        <v>0</v>
      </c>
      <c r="AP67" s="36">
        <f t="shared" si="17"/>
        <v>0</v>
      </c>
      <c r="AQ67" s="36">
        <f t="shared" si="2"/>
        <v>0</v>
      </c>
      <c r="AR67" s="36">
        <f t="shared" si="3"/>
        <v>0</v>
      </c>
      <c r="AS67" s="80">
        <f t="shared" si="4"/>
        <v>0</v>
      </c>
      <c r="AT67" s="80">
        <f t="shared" si="5"/>
        <v>0</v>
      </c>
      <c r="AU67" s="80">
        <f t="shared" si="6"/>
        <v>0</v>
      </c>
      <c r="AV67" s="80">
        <f t="shared" si="7"/>
        <v>0</v>
      </c>
      <c r="AW67" s="80">
        <f t="shared" si="8"/>
        <v>0</v>
      </c>
      <c r="BE67" s="80" t="str">
        <f t="shared" si="9"/>
        <v>,    -   0</v>
      </c>
    </row>
    <row r="68" spans="1:57" ht="15" customHeight="1">
      <c r="A68" s="37">
        <f t="shared" si="10"/>
        <v>64</v>
      </c>
      <c r="B68" s="65"/>
      <c r="C68" s="65"/>
      <c r="D68" s="28"/>
      <c r="E68" s="43">
        <v>41384</v>
      </c>
      <c r="F68" s="84">
        <f t="shared" si="11"/>
        <v>0</v>
      </c>
      <c r="G68" s="28"/>
      <c r="H68" s="28"/>
      <c r="I68" s="60"/>
      <c r="J68" s="61"/>
      <c r="K68" s="72" t="str">
        <f>'allg. Daten'!C7</f>
        <v>Verein</v>
      </c>
      <c r="L68" s="28"/>
      <c r="M68" s="6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82"/>
      <c r="AB68" s="28"/>
      <c r="AC68" s="28"/>
      <c r="AD68" s="28"/>
      <c r="AE68" s="28"/>
      <c r="AF68" s="108"/>
      <c r="AG68" s="108"/>
      <c r="AH68" s="27">
        <f t="shared" si="12"/>
        <v>0</v>
      </c>
      <c r="AI68" s="80">
        <f t="shared" si="13"/>
        <v>0</v>
      </c>
      <c r="AJ68" s="80">
        <f t="shared" si="14"/>
        <v>0</v>
      </c>
      <c r="AK68" s="80">
        <f t="shared" si="15"/>
        <v>0</v>
      </c>
      <c r="AM68" s="80">
        <f t="shared" si="1"/>
        <v>0</v>
      </c>
      <c r="AN68" s="36">
        <f t="shared" si="16"/>
        <v>0</v>
      </c>
      <c r="AP68" s="36">
        <f t="shared" ref="AP68:AP102" si="18">COUNTIF(AB68,"ja")+COUNTIF(AB68,"ja")</f>
        <v>0</v>
      </c>
      <c r="AQ68" s="36">
        <f t="shared" si="2"/>
        <v>0</v>
      </c>
      <c r="AR68" s="36">
        <f t="shared" si="3"/>
        <v>0</v>
      </c>
      <c r="AS68" s="80">
        <f t="shared" si="4"/>
        <v>0</v>
      </c>
      <c r="AT68" s="80">
        <f t="shared" si="5"/>
        <v>0</v>
      </c>
      <c r="AU68" s="80">
        <f t="shared" si="6"/>
        <v>0</v>
      </c>
      <c r="AV68" s="80">
        <f t="shared" si="7"/>
        <v>0</v>
      </c>
      <c r="AW68" s="80">
        <f t="shared" si="8"/>
        <v>0</v>
      </c>
      <c r="BE68" s="80" t="str">
        <f t="shared" si="9"/>
        <v>,    -   0</v>
      </c>
    </row>
    <row r="69" spans="1:57" ht="15" customHeight="1">
      <c r="A69" s="37">
        <f t="shared" si="10"/>
        <v>65</v>
      </c>
      <c r="B69" s="65"/>
      <c r="C69" s="65"/>
      <c r="D69" s="28"/>
      <c r="E69" s="43">
        <v>41384</v>
      </c>
      <c r="F69" s="84">
        <f t="shared" si="11"/>
        <v>0</v>
      </c>
      <c r="G69" s="28"/>
      <c r="H69" s="28"/>
      <c r="I69" s="60"/>
      <c r="J69" s="61"/>
      <c r="K69" s="72" t="str">
        <f>'allg. Daten'!C7</f>
        <v>Verein</v>
      </c>
      <c r="L69" s="28"/>
      <c r="M69" s="6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82"/>
      <c r="AB69" s="28"/>
      <c r="AC69" s="28"/>
      <c r="AD69" s="28"/>
      <c r="AE69" s="28"/>
      <c r="AF69" s="108"/>
      <c r="AG69" s="108"/>
      <c r="AH69" s="27">
        <f t="shared" si="12"/>
        <v>0</v>
      </c>
      <c r="AI69" s="80">
        <f t="shared" si="13"/>
        <v>0</v>
      </c>
      <c r="AJ69" s="80">
        <f t="shared" si="14"/>
        <v>0</v>
      </c>
      <c r="AK69" s="80">
        <f t="shared" si="15"/>
        <v>0</v>
      </c>
      <c r="AM69" s="80">
        <f t="shared" ref="AM69:AM104" si="19">PRODUCT(COUNTIF(B69,"*")*7)</f>
        <v>0</v>
      </c>
      <c r="AN69" s="36">
        <f t="shared" si="16"/>
        <v>0</v>
      </c>
      <c r="AP69" s="36">
        <f t="shared" si="18"/>
        <v>0</v>
      </c>
      <c r="AQ69" s="36">
        <f t="shared" ref="AQ69:AQ102" si="20">COUNTIF(AC69,"ja")+COUNTIF(AC69,"ja")</f>
        <v>0</v>
      </c>
      <c r="AR69" s="36">
        <f t="shared" ref="AR69:AR102" si="21">COUNTIF(AD69,"ja")</f>
        <v>0</v>
      </c>
      <c r="AS69" s="80">
        <f t="shared" ref="AS69:AS102" si="22">SUM(AP69,AQ69,AR69)</f>
        <v>0</v>
      </c>
      <c r="AT69" s="80">
        <f t="shared" ref="AT69:AT102" si="23">COUNTIF(AS69,1)</f>
        <v>0</v>
      </c>
      <c r="AU69" s="80">
        <f t="shared" ref="AU69:AU102" si="24">SUM(AS69,AM69,AN69)</f>
        <v>0</v>
      </c>
      <c r="AV69" s="80">
        <f t="shared" ref="AV69:AV102" si="25">COUNTIF(AU69,"&gt;2")-COUNTIF(AU69,"&gt;9")</f>
        <v>0</v>
      </c>
      <c r="AW69" s="80">
        <f t="shared" ref="AW69:AW102" si="26">COUNTIF(AU69,"&gt;11")</f>
        <v>0</v>
      </c>
      <c r="BE69" s="80" t="str">
        <f t="shared" ref="BE69:BE102" si="27">B69&amp;", "&amp;C69&amp;"   -   "&amp;F69</f>
        <v>,    -   0</v>
      </c>
    </row>
    <row r="70" spans="1:57" ht="15" customHeight="1">
      <c r="A70" s="37">
        <f t="shared" ref="A70:A102" si="28">SUM(A69,1)</f>
        <v>66</v>
      </c>
      <c r="B70" s="65"/>
      <c r="C70" s="65"/>
      <c r="D70" s="28"/>
      <c r="E70" s="43">
        <v>41384</v>
      </c>
      <c r="F70" s="84">
        <f t="shared" ref="F70:F104" si="29">TRUNC(YEARFRAC(E70,"20.04.2013"))</f>
        <v>0</v>
      </c>
      <c r="G70" s="28"/>
      <c r="H70" s="28"/>
      <c r="I70" s="60"/>
      <c r="J70" s="61"/>
      <c r="K70" s="72" t="str">
        <f>'allg. Daten'!C7</f>
        <v>Verein</v>
      </c>
      <c r="L70" s="28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82"/>
      <c r="AB70" s="28"/>
      <c r="AC70" s="28"/>
      <c r="AD70" s="28"/>
      <c r="AE70" s="28"/>
      <c r="AF70" s="108"/>
      <c r="AG70" s="108"/>
      <c r="AH70" s="27">
        <f t="shared" ref="AH70:AH102" si="30">SUM(AM70:AN70)</f>
        <v>0</v>
      </c>
      <c r="AI70" s="80">
        <f t="shared" ref="AI70:AI104" si="31">COUNTIF(B70,"*")</f>
        <v>0</v>
      </c>
      <c r="AJ70" s="80">
        <f t="shared" ref="AJ70:AJ104" si="32">COUNTIF(G70,"ja")</f>
        <v>0</v>
      </c>
      <c r="AK70" s="80">
        <f t="shared" ref="AK70:AK104" si="33">PRODUCT(AI70:AJ70)</f>
        <v>0</v>
      </c>
      <c r="AM70" s="80">
        <f t="shared" si="19"/>
        <v>0</v>
      </c>
      <c r="AN70" s="36">
        <f t="shared" ref="AN70:AN102" si="34">PRODUCT(COUNTIF(G70,"ja")*-3)</f>
        <v>0</v>
      </c>
      <c r="AP70" s="36">
        <f t="shared" si="18"/>
        <v>0</v>
      </c>
      <c r="AQ70" s="36">
        <f t="shared" si="20"/>
        <v>0</v>
      </c>
      <c r="AR70" s="36">
        <f t="shared" si="21"/>
        <v>0</v>
      </c>
      <c r="AS70" s="80">
        <f t="shared" si="22"/>
        <v>0</v>
      </c>
      <c r="AT70" s="80">
        <f t="shared" si="23"/>
        <v>0</v>
      </c>
      <c r="AU70" s="80">
        <f t="shared" si="24"/>
        <v>0</v>
      </c>
      <c r="AV70" s="80">
        <f t="shared" si="25"/>
        <v>0</v>
      </c>
      <c r="AW70" s="80">
        <f t="shared" si="26"/>
        <v>0</v>
      </c>
      <c r="BE70" s="80" t="str">
        <f t="shared" si="27"/>
        <v>,    -   0</v>
      </c>
    </row>
    <row r="71" spans="1:57" ht="15" customHeight="1">
      <c r="A71" s="37">
        <f t="shared" si="28"/>
        <v>67</v>
      </c>
      <c r="B71" s="65"/>
      <c r="C71" s="65"/>
      <c r="D71" s="28"/>
      <c r="E71" s="43">
        <v>41384</v>
      </c>
      <c r="F71" s="84">
        <f t="shared" si="29"/>
        <v>0</v>
      </c>
      <c r="G71" s="28"/>
      <c r="H71" s="28"/>
      <c r="I71" s="60"/>
      <c r="J71" s="61"/>
      <c r="K71" s="72" t="str">
        <f>'allg. Daten'!C7</f>
        <v>Verein</v>
      </c>
      <c r="L71" s="28"/>
      <c r="M71" s="62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82"/>
      <c r="AB71" s="28"/>
      <c r="AC71" s="28"/>
      <c r="AD71" s="28"/>
      <c r="AE71" s="28"/>
      <c r="AF71" s="108"/>
      <c r="AG71" s="108"/>
      <c r="AH71" s="27">
        <f t="shared" si="30"/>
        <v>0</v>
      </c>
      <c r="AI71" s="80">
        <f t="shared" si="31"/>
        <v>0</v>
      </c>
      <c r="AJ71" s="80">
        <f t="shared" si="32"/>
        <v>0</v>
      </c>
      <c r="AK71" s="80">
        <f t="shared" si="33"/>
        <v>0</v>
      </c>
      <c r="AM71" s="80">
        <f t="shared" si="19"/>
        <v>0</v>
      </c>
      <c r="AN71" s="36">
        <f t="shared" si="34"/>
        <v>0</v>
      </c>
      <c r="AP71" s="36">
        <f t="shared" si="18"/>
        <v>0</v>
      </c>
      <c r="AQ71" s="36">
        <f t="shared" si="20"/>
        <v>0</v>
      </c>
      <c r="AR71" s="36">
        <f t="shared" si="21"/>
        <v>0</v>
      </c>
      <c r="AS71" s="80">
        <f t="shared" si="22"/>
        <v>0</v>
      </c>
      <c r="AT71" s="80">
        <f t="shared" si="23"/>
        <v>0</v>
      </c>
      <c r="AU71" s="80">
        <f t="shared" si="24"/>
        <v>0</v>
      </c>
      <c r="AV71" s="80">
        <f t="shared" si="25"/>
        <v>0</v>
      </c>
      <c r="AW71" s="80">
        <f t="shared" si="26"/>
        <v>0</v>
      </c>
      <c r="BE71" s="80" t="str">
        <f t="shared" si="27"/>
        <v>,    -   0</v>
      </c>
    </row>
    <row r="72" spans="1:57" ht="15" customHeight="1">
      <c r="A72" s="37">
        <f t="shared" si="28"/>
        <v>68</v>
      </c>
      <c r="B72" s="65"/>
      <c r="C72" s="65"/>
      <c r="D72" s="28"/>
      <c r="E72" s="43">
        <v>41384</v>
      </c>
      <c r="F72" s="84">
        <f t="shared" si="29"/>
        <v>0</v>
      </c>
      <c r="G72" s="28"/>
      <c r="H72" s="28"/>
      <c r="I72" s="60"/>
      <c r="J72" s="61"/>
      <c r="K72" s="72" t="str">
        <f>'allg. Daten'!C7</f>
        <v>Verein</v>
      </c>
      <c r="L72" s="28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82"/>
      <c r="AB72" s="28"/>
      <c r="AC72" s="28"/>
      <c r="AD72" s="28"/>
      <c r="AE72" s="28"/>
      <c r="AF72" s="108"/>
      <c r="AG72" s="108"/>
      <c r="AH72" s="27">
        <f t="shared" si="30"/>
        <v>0</v>
      </c>
      <c r="AI72" s="80">
        <f t="shared" si="31"/>
        <v>0</v>
      </c>
      <c r="AJ72" s="80">
        <f t="shared" si="32"/>
        <v>0</v>
      </c>
      <c r="AK72" s="80">
        <f t="shared" si="33"/>
        <v>0</v>
      </c>
      <c r="AM72" s="80">
        <f t="shared" si="19"/>
        <v>0</v>
      </c>
      <c r="AN72" s="36">
        <f t="shared" si="34"/>
        <v>0</v>
      </c>
      <c r="AP72" s="36">
        <f t="shared" si="18"/>
        <v>0</v>
      </c>
      <c r="AQ72" s="36">
        <f t="shared" si="20"/>
        <v>0</v>
      </c>
      <c r="AR72" s="36">
        <f t="shared" si="21"/>
        <v>0</v>
      </c>
      <c r="AS72" s="80">
        <f t="shared" si="22"/>
        <v>0</v>
      </c>
      <c r="AT72" s="80">
        <f t="shared" si="23"/>
        <v>0</v>
      </c>
      <c r="AU72" s="80">
        <f t="shared" si="24"/>
        <v>0</v>
      </c>
      <c r="AV72" s="80">
        <f t="shared" si="25"/>
        <v>0</v>
      </c>
      <c r="AW72" s="80">
        <f t="shared" si="26"/>
        <v>0</v>
      </c>
      <c r="BE72" s="80" t="str">
        <f t="shared" si="27"/>
        <v>,    -   0</v>
      </c>
    </row>
    <row r="73" spans="1:57" ht="15" customHeight="1">
      <c r="A73" s="37">
        <f t="shared" si="28"/>
        <v>69</v>
      </c>
      <c r="B73" s="65"/>
      <c r="C73" s="65"/>
      <c r="D73" s="28"/>
      <c r="E73" s="43">
        <v>41384</v>
      </c>
      <c r="F73" s="84">
        <f t="shared" si="29"/>
        <v>0</v>
      </c>
      <c r="G73" s="28"/>
      <c r="H73" s="28"/>
      <c r="I73" s="60"/>
      <c r="J73" s="61"/>
      <c r="K73" s="72" t="str">
        <f>'allg. Daten'!C7</f>
        <v>Verein</v>
      </c>
      <c r="L73" s="28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82"/>
      <c r="AB73" s="28"/>
      <c r="AC73" s="28"/>
      <c r="AD73" s="28"/>
      <c r="AE73" s="28"/>
      <c r="AF73" s="108"/>
      <c r="AG73" s="108"/>
      <c r="AH73" s="27">
        <f t="shared" si="30"/>
        <v>0</v>
      </c>
      <c r="AI73" s="80">
        <f t="shared" si="31"/>
        <v>0</v>
      </c>
      <c r="AJ73" s="80">
        <f t="shared" si="32"/>
        <v>0</v>
      </c>
      <c r="AK73" s="80">
        <f t="shared" si="33"/>
        <v>0</v>
      </c>
      <c r="AM73" s="80">
        <f t="shared" si="19"/>
        <v>0</v>
      </c>
      <c r="AN73" s="36">
        <f t="shared" si="34"/>
        <v>0</v>
      </c>
      <c r="AP73" s="36">
        <f t="shared" si="18"/>
        <v>0</v>
      </c>
      <c r="AQ73" s="36">
        <f t="shared" si="20"/>
        <v>0</v>
      </c>
      <c r="AR73" s="36">
        <f t="shared" si="21"/>
        <v>0</v>
      </c>
      <c r="AS73" s="80">
        <f t="shared" si="22"/>
        <v>0</v>
      </c>
      <c r="AT73" s="80">
        <f t="shared" si="23"/>
        <v>0</v>
      </c>
      <c r="AU73" s="80">
        <f t="shared" si="24"/>
        <v>0</v>
      </c>
      <c r="AV73" s="80">
        <f t="shared" si="25"/>
        <v>0</v>
      </c>
      <c r="AW73" s="80">
        <f t="shared" si="26"/>
        <v>0</v>
      </c>
      <c r="BE73" s="80" t="str">
        <f t="shared" si="27"/>
        <v>,    -   0</v>
      </c>
    </row>
    <row r="74" spans="1:57" ht="15" customHeight="1">
      <c r="A74" s="37">
        <f t="shared" si="28"/>
        <v>70</v>
      </c>
      <c r="B74" s="65"/>
      <c r="C74" s="65"/>
      <c r="D74" s="28"/>
      <c r="E74" s="43">
        <v>41384</v>
      </c>
      <c r="F74" s="84">
        <f t="shared" si="29"/>
        <v>0</v>
      </c>
      <c r="G74" s="28"/>
      <c r="H74" s="28"/>
      <c r="I74" s="60"/>
      <c r="J74" s="61"/>
      <c r="K74" s="72" t="str">
        <f>'allg. Daten'!C7</f>
        <v>Verein</v>
      </c>
      <c r="L74" s="28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82"/>
      <c r="AB74" s="28"/>
      <c r="AC74" s="28"/>
      <c r="AD74" s="28"/>
      <c r="AE74" s="28"/>
      <c r="AF74" s="108"/>
      <c r="AG74" s="108"/>
      <c r="AH74" s="27">
        <f t="shared" si="30"/>
        <v>0</v>
      </c>
      <c r="AI74" s="80">
        <f t="shared" si="31"/>
        <v>0</v>
      </c>
      <c r="AJ74" s="80">
        <f t="shared" si="32"/>
        <v>0</v>
      </c>
      <c r="AK74" s="80">
        <f t="shared" si="33"/>
        <v>0</v>
      </c>
      <c r="AM74" s="80">
        <f t="shared" si="19"/>
        <v>0</v>
      </c>
      <c r="AN74" s="36">
        <f t="shared" si="34"/>
        <v>0</v>
      </c>
      <c r="AP74" s="36">
        <f t="shared" si="18"/>
        <v>0</v>
      </c>
      <c r="AQ74" s="36">
        <f t="shared" si="20"/>
        <v>0</v>
      </c>
      <c r="AR74" s="36">
        <f t="shared" si="21"/>
        <v>0</v>
      </c>
      <c r="AS74" s="80">
        <f t="shared" si="22"/>
        <v>0</v>
      </c>
      <c r="AT74" s="80">
        <f t="shared" si="23"/>
        <v>0</v>
      </c>
      <c r="AU74" s="80">
        <f t="shared" si="24"/>
        <v>0</v>
      </c>
      <c r="AV74" s="80">
        <f t="shared" si="25"/>
        <v>0</v>
      </c>
      <c r="AW74" s="80">
        <f t="shared" si="26"/>
        <v>0</v>
      </c>
      <c r="BE74" s="80" t="str">
        <f t="shared" si="27"/>
        <v>,    -   0</v>
      </c>
    </row>
    <row r="75" spans="1:57" ht="15" customHeight="1">
      <c r="A75" s="37">
        <f t="shared" si="28"/>
        <v>71</v>
      </c>
      <c r="B75" s="65"/>
      <c r="C75" s="65"/>
      <c r="D75" s="28"/>
      <c r="E75" s="43">
        <v>41384</v>
      </c>
      <c r="F75" s="84">
        <f t="shared" si="29"/>
        <v>0</v>
      </c>
      <c r="G75" s="28"/>
      <c r="H75" s="28"/>
      <c r="I75" s="60"/>
      <c r="J75" s="61"/>
      <c r="K75" s="72" t="str">
        <f>'allg. Daten'!C7</f>
        <v>Verein</v>
      </c>
      <c r="L75" s="28"/>
      <c r="M75" s="6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82"/>
      <c r="AB75" s="28"/>
      <c r="AC75" s="28"/>
      <c r="AD75" s="28"/>
      <c r="AE75" s="28"/>
      <c r="AF75" s="108"/>
      <c r="AG75" s="108"/>
      <c r="AH75" s="27">
        <f t="shared" si="30"/>
        <v>0</v>
      </c>
      <c r="AI75" s="80">
        <f t="shared" si="31"/>
        <v>0</v>
      </c>
      <c r="AJ75" s="80">
        <f t="shared" si="32"/>
        <v>0</v>
      </c>
      <c r="AK75" s="80">
        <f t="shared" si="33"/>
        <v>0</v>
      </c>
      <c r="AM75" s="80">
        <f t="shared" si="19"/>
        <v>0</v>
      </c>
      <c r="AN75" s="36">
        <f t="shared" si="34"/>
        <v>0</v>
      </c>
      <c r="AP75" s="36">
        <f t="shared" si="18"/>
        <v>0</v>
      </c>
      <c r="AQ75" s="36">
        <f t="shared" si="20"/>
        <v>0</v>
      </c>
      <c r="AR75" s="36">
        <f t="shared" si="21"/>
        <v>0</v>
      </c>
      <c r="AS75" s="80">
        <f t="shared" si="22"/>
        <v>0</v>
      </c>
      <c r="AT75" s="80">
        <f t="shared" si="23"/>
        <v>0</v>
      </c>
      <c r="AU75" s="80">
        <f t="shared" si="24"/>
        <v>0</v>
      </c>
      <c r="AV75" s="80">
        <f t="shared" si="25"/>
        <v>0</v>
      </c>
      <c r="AW75" s="80">
        <f t="shared" si="26"/>
        <v>0</v>
      </c>
      <c r="BE75" s="80" t="str">
        <f t="shared" si="27"/>
        <v>,    -   0</v>
      </c>
    </row>
    <row r="76" spans="1:57" ht="15" customHeight="1">
      <c r="A76" s="37">
        <f t="shared" si="28"/>
        <v>72</v>
      </c>
      <c r="B76" s="65"/>
      <c r="C76" s="65"/>
      <c r="D76" s="28"/>
      <c r="E76" s="43">
        <v>41384</v>
      </c>
      <c r="F76" s="84">
        <f t="shared" si="29"/>
        <v>0</v>
      </c>
      <c r="G76" s="28"/>
      <c r="H76" s="28"/>
      <c r="I76" s="60"/>
      <c r="J76" s="61"/>
      <c r="K76" s="72" t="str">
        <f>'allg. Daten'!C7</f>
        <v>Verein</v>
      </c>
      <c r="L76" s="28"/>
      <c r="M76" s="6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82"/>
      <c r="AB76" s="28"/>
      <c r="AC76" s="28"/>
      <c r="AD76" s="28"/>
      <c r="AE76" s="28"/>
      <c r="AF76" s="108"/>
      <c r="AG76" s="108"/>
      <c r="AH76" s="27">
        <f t="shared" si="30"/>
        <v>0</v>
      </c>
      <c r="AI76" s="80">
        <f t="shared" si="31"/>
        <v>0</v>
      </c>
      <c r="AJ76" s="80">
        <f t="shared" si="32"/>
        <v>0</v>
      </c>
      <c r="AK76" s="80">
        <f t="shared" si="33"/>
        <v>0</v>
      </c>
      <c r="AM76" s="80">
        <f t="shared" si="19"/>
        <v>0</v>
      </c>
      <c r="AN76" s="36">
        <f t="shared" si="34"/>
        <v>0</v>
      </c>
      <c r="AP76" s="36">
        <f t="shared" si="18"/>
        <v>0</v>
      </c>
      <c r="AQ76" s="36">
        <f t="shared" si="20"/>
        <v>0</v>
      </c>
      <c r="AR76" s="36">
        <f t="shared" si="21"/>
        <v>0</v>
      </c>
      <c r="AS76" s="80">
        <f t="shared" si="22"/>
        <v>0</v>
      </c>
      <c r="AT76" s="80">
        <f t="shared" si="23"/>
        <v>0</v>
      </c>
      <c r="AU76" s="80">
        <f t="shared" si="24"/>
        <v>0</v>
      </c>
      <c r="AV76" s="80">
        <f t="shared" si="25"/>
        <v>0</v>
      </c>
      <c r="AW76" s="80">
        <f t="shared" si="26"/>
        <v>0</v>
      </c>
      <c r="BE76" s="80" t="str">
        <f t="shared" si="27"/>
        <v>,    -   0</v>
      </c>
    </row>
    <row r="77" spans="1:57" ht="15" customHeight="1">
      <c r="A77" s="37">
        <f t="shared" si="28"/>
        <v>73</v>
      </c>
      <c r="B77" s="65"/>
      <c r="C77" s="65"/>
      <c r="D77" s="28"/>
      <c r="E77" s="43">
        <v>41384</v>
      </c>
      <c r="F77" s="84">
        <f t="shared" si="29"/>
        <v>0</v>
      </c>
      <c r="G77" s="28"/>
      <c r="H77" s="28"/>
      <c r="I77" s="60"/>
      <c r="J77" s="61"/>
      <c r="K77" s="72" t="str">
        <f>'allg. Daten'!C7</f>
        <v>Verein</v>
      </c>
      <c r="L77" s="28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82"/>
      <c r="AB77" s="28"/>
      <c r="AC77" s="28"/>
      <c r="AD77" s="28"/>
      <c r="AE77" s="28"/>
      <c r="AF77" s="108"/>
      <c r="AG77" s="108"/>
      <c r="AH77" s="27">
        <f t="shared" si="30"/>
        <v>0</v>
      </c>
      <c r="AI77" s="80">
        <f t="shared" si="31"/>
        <v>0</v>
      </c>
      <c r="AJ77" s="80">
        <f t="shared" si="32"/>
        <v>0</v>
      </c>
      <c r="AK77" s="80">
        <f t="shared" si="33"/>
        <v>0</v>
      </c>
      <c r="AM77" s="80">
        <f t="shared" si="19"/>
        <v>0</v>
      </c>
      <c r="AN77" s="36">
        <f t="shared" si="34"/>
        <v>0</v>
      </c>
      <c r="AP77" s="36">
        <f t="shared" si="18"/>
        <v>0</v>
      </c>
      <c r="AQ77" s="36">
        <f t="shared" si="20"/>
        <v>0</v>
      </c>
      <c r="AR77" s="36">
        <f t="shared" si="21"/>
        <v>0</v>
      </c>
      <c r="AS77" s="80">
        <f t="shared" si="22"/>
        <v>0</v>
      </c>
      <c r="AT77" s="80">
        <f t="shared" si="23"/>
        <v>0</v>
      </c>
      <c r="AU77" s="80">
        <f t="shared" si="24"/>
        <v>0</v>
      </c>
      <c r="AV77" s="80">
        <f t="shared" si="25"/>
        <v>0</v>
      </c>
      <c r="AW77" s="80">
        <f t="shared" si="26"/>
        <v>0</v>
      </c>
      <c r="BE77" s="80" t="str">
        <f t="shared" si="27"/>
        <v>,    -   0</v>
      </c>
    </row>
    <row r="78" spans="1:57" ht="15" customHeight="1">
      <c r="A78" s="37">
        <f t="shared" si="28"/>
        <v>74</v>
      </c>
      <c r="B78" s="65"/>
      <c r="C78" s="65"/>
      <c r="D78" s="28"/>
      <c r="E78" s="43">
        <v>41384</v>
      </c>
      <c r="F78" s="84">
        <f t="shared" si="29"/>
        <v>0</v>
      </c>
      <c r="G78" s="28"/>
      <c r="H78" s="28"/>
      <c r="I78" s="60"/>
      <c r="J78" s="61"/>
      <c r="K78" s="72" t="str">
        <f>'allg. Daten'!C7</f>
        <v>Verein</v>
      </c>
      <c r="L78" s="28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82"/>
      <c r="AB78" s="28"/>
      <c r="AC78" s="28"/>
      <c r="AD78" s="28"/>
      <c r="AE78" s="28"/>
      <c r="AF78" s="108"/>
      <c r="AG78" s="108"/>
      <c r="AH78" s="27">
        <f t="shared" si="30"/>
        <v>0</v>
      </c>
      <c r="AI78" s="80">
        <f t="shared" si="31"/>
        <v>0</v>
      </c>
      <c r="AJ78" s="80">
        <f t="shared" si="32"/>
        <v>0</v>
      </c>
      <c r="AK78" s="80">
        <f t="shared" si="33"/>
        <v>0</v>
      </c>
      <c r="AM78" s="80">
        <f t="shared" si="19"/>
        <v>0</v>
      </c>
      <c r="AN78" s="36">
        <f t="shared" si="34"/>
        <v>0</v>
      </c>
      <c r="AP78" s="36">
        <f t="shared" si="18"/>
        <v>0</v>
      </c>
      <c r="AQ78" s="36">
        <f t="shared" si="20"/>
        <v>0</v>
      </c>
      <c r="AR78" s="36">
        <f t="shared" si="21"/>
        <v>0</v>
      </c>
      <c r="AS78" s="80">
        <f t="shared" si="22"/>
        <v>0</v>
      </c>
      <c r="AT78" s="80">
        <f t="shared" si="23"/>
        <v>0</v>
      </c>
      <c r="AU78" s="80">
        <f t="shared" si="24"/>
        <v>0</v>
      </c>
      <c r="AV78" s="80">
        <f t="shared" si="25"/>
        <v>0</v>
      </c>
      <c r="AW78" s="80">
        <f t="shared" si="26"/>
        <v>0</v>
      </c>
      <c r="BE78" s="80" t="str">
        <f t="shared" si="27"/>
        <v>,    -   0</v>
      </c>
    </row>
    <row r="79" spans="1:57" ht="15" customHeight="1">
      <c r="A79" s="37">
        <f t="shared" si="28"/>
        <v>75</v>
      </c>
      <c r="B79" s="65"/>
      <c r="C79" s="65"/>
      <c r="D79" s="28"/>
      <c r="E79" s="43">
        <v>41384</v>
      </c>
      <c r="F79" s="84">
        <f t="shared" si="29"/>
        <v>0</v>
      </c>
      <c r="G79" s="28"/>
      <c r="H79" s="28"/>
      <c r="I79" s="60"/>
      <c r="J79" s="61"/>
      <c r="K79" s="72" t="str">
        <f>'allg. Daten'!C7</f>
        <v>Verein</v>
      </c>
      <c r="L79" s="28"/>
      <c r="M79" s="6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82"/>
      <c r="AB79" s="28"/>
      <c r="AC79" s="28"/>
      <c r="AD79" s="28"/>
      <c r="AE79" s="28"/>
      <c r="AF79" s="108"/>
      <c r="AG79" s="108"/>
      <c r="AH79" s="27">
        <f t="shared" si="30"/>
        <v>0</v>
      </c>
      <c r="AI79" s="80">
        <f t="shared" si="31"/>
        <v>0</v>
      </c>
      <c r="AJ79" s="80">
        <f t="shared" si="32"/>
        <v>0</v>
      </c>
      <c r="AK79" s="80">
        <f t="shared" si="33"/>
        <v>0</v>
      </c>
      <c r="AM79" s="80">
        <f t="shared" si="19"/>
        <v>0</v>
      </c>
      <c r="AN79" s="36">
        <f t="shared" si="34"/>
        <v>0</v>
      </c>
      <c r="AP79" s="36">
        <f t="shared" si="18"/>
        <v>0</v>
      </c>
      <c r="AQ79" s="36">
        <f t="shared" si="20"/>
        <v>0</v>
      </c>
      <c r="AR79" s="36">
        <f t="shared" si="21"/>
        <v>0</v>
      </c>
      <c r="AS79" s="80">
        <f t="shared" si="22"/>
        <v>0</v>
      </c>
      <c r="AT79" s="80">
        <f t="shared" si="23"/>
        <v>0</v>
      </c>
      <c r="AU79" s="80">
        <f t="shared" si="24"/>
        <v>0</v>
      </c>
      <c r="AV79" s="80">
        <f t="shared" si="25"/>
        <v>0</v>
      </c>
      <c r="AW79" s="80">
        <f t="shared" si="26"/>
        <v>0</v>
      </c>
      <c r="BE79" s="80" t="str">
        <f t="shared" si="27"/>
        <v>,    -   0</v>
      </c>
    </row>
    <row r="80" spans="1:57" ht="15" customHeight="1">
      <c r="A80" s="37">
        <f t="shared" si="28"/>
        <v>76</v>
      </c>
      <c r="B80" s="65"/>
      <c r="C80" s="65"/>
      <c r="D80" s="28"/>
      <c r="E80" s="43">
        <v>41384</v>
      </c>
      <c r="F80" s="84">
        <f t="shared" si="29"/>
        <v>0</v>
      </c>
      <c r="G80" s="28"/>
      <c r="H80" s="28"/>
      <c r="I80" s="60"/>
      <c r="J80" s="61"/>
      <c r="K80" s="72" t="str">
        <f>'allg. Daten'!C7</f>
        <v>Verein</v>
      </c>
      <c r="L80" s="28"/>
      <c r="M80" s="6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82"/>
      <c r="AB80" s="28"/>
      <c r="AC80" s="28"/>
      <c r="AD80" s="28"/>
      <c r="AE80" s="28"/>
      <c r="AF80" s="108"/>
      <c r="AG80" s="108"/>
      <c r="AH80" s="27">
        <f t="shared" si="30"/>
        <v>0</v>
      </c>
      <c r="AI80" s="80">
        <f t="shared" si="31"/>
        <v>0</v>
      </c>
      <c r="AJ80" s="80">
        <f t="shared" si="32"/>
        <v>0</v>
      </c>
      <c r="AK80" s="80">
        <f t="shared" si="33"/>
        <v>0</v>
      </c>
      <c r="AM80" s="80">
        <f t="shared" si="19"/>
        <v>0</v>
      </c>
      <c r="AN80" s="36">
        <f t="shared" si="34"/>
        <v>0</v>
      </c>
      <c r="AP80" s="36">
        <f t="shared" si="18"/>
        <v>0</v>
      </c>
      <c r="AQ80" s="36">
        <f t="shared" si="20"/>
        <v>0</v>
      </c>
      <c r="AR80" s="36">
        <f t="shared" si="21"/>
        <v>0</v>
      </c>
      <c r="AS80" s="80">
        <f t="shared" si="22"/>
        <v>0</v>
      </c>
      <c r="AT80" s="80">
        <f t="shared" si="23"/>
        <v>0</v>
      </c>
      <c r="AU80" s="80">
        <f t="shared" si="24"/>
        <v>0</v>
      </c>
      <c r="AV80" s="80">
        <f t="shared" si="25"/>
        <v>0</v>
      </c>
      <c r="AW80" s="80">
        <f t="shared" si="26"/>
        <v>0</v>
      </c>
      <c r="BE80" s="80" t="str">
        <f t="shared" si="27"/>
        <v>,    -   0</v>
      </c>
    </row>
    <row r="81" spans="1:57" ht="15" customHeight="1">
      <c r="A81" s="37">
        <f t="shared" si="28"/>
        <v>77</v>
      </c>
      <c r="B81" s="65"/>
      <c r="C81" s="65"/>
      <c r="D81" s="28"/>
      <c r="E81" s="43">
        <v>41384</v>
      </c>
      <c r="F81" s="84">
        <f t="shared" si="29"/>
        <v>0</v>
      </c>
      <c r="G81" s="28"/>
      <c r="H81" s="28"/>
      <c r="I81" s="60"/>
      <c r="J81" s="61"/>
      <c r="K81" s="72" t="str">
        <f>'allg. Daten'!C7</f>
        <v>Verein</v>
      </c>
      <c r="L81" s="28"/>
      <c r="M81" s="6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82"/>
      <c r="AB81" s="28"/>
      <c r="AC81" s="28"/>
      <c r="AD81" s="28"/>
      <c r="AE81" s="28"/>
      <c r="AF81" s="108"/>
      <c r="AG81" s="108"/>
      <c r="AH81" s="27">
        <f t="shared" si="30"/>
        <v>0</v>
      </c>
      <c r="AI81" s="80">
        <f t="shared" si="31"/>
        <v>0</v>
      </c>
      <c r="AJ81" s="80">
        <f t="shared" si="32"/>
        <v>0</v>
      </c>
      <c r="AK81" s="80">
        <f t="shared" si="33"/>
        <v>0</v>
      </c>
      <c r="AM81" s="80">
        <f t="shared" si="19"/>
        <v>0</v>
      </c>
      <c r="AN81" s="36">
        <f t="shared" si="34"/>
        <v>0</v>
      </c>
      <c r="AP81" s="36">
        <f t="shared" si="18"/>
        <v>0</v>
      </c>
      <c r="AQ81" s="36">
        <f t="shared" si="20"/>
        <v>0</v>
      </c>
      <c r="AR81" s="36">
        <f t="shared" si="21"/>
        <v>0</v>
      </c>
      <c r="AS81" s="80">
        <f t="shared" si="22"/>
        <v>0</v>
      </c>
      <c r="AT81" s="80">
        <f t="shared" si="23"/>
        <v>0</v>
      </c>
      <c r="AU81" s="80">
        <f t="shared" si="24"/>
        <v>0</v>
      </c>
      <c r="AV81" s="80">
        <f t="shared" si="25"/>
        <v>0</v>
      </c>
      <c r="AW81" s="80">
        <f t="shared" si="26"/>
        <v>0</v>
      </c>
      <c r="BE81" s="80" t="str">
        <f t="shared" si="27"/>
        <v>,    -   0</v>
      </c>
    </row>
    <row r="82" spans="1:57" ht="15" customHeight="1">
      <c r="A82" s="37">
        <f t="shared" si="28"/>
        <v>78</v>
      </c>
      <c r="B82" s="65"/>
      <c r="C82" s="65"/>
      <c r="D82" s="28"/>
      <c r="E82" s="43">
        <v>41384</v>
      </c>
      <c r="F82" s="84">
        <f t="shared" si="29"/>
        <v>0</v>
      </c>
      <c r="G82" s="28"/>
      <c r="H82" s="28"/>
      <c r="I82" s="60"/>
      <c r="J82" s="61"/>
      <c r="K82" s="72" t="str">
        <f>'allg. Daten'!C7</f>
        <v>Verein</v>
      </c>
      <c r="L82" s="28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82"/>
      <c r="AB82" s="28"/>
      <c r="AC82" s="28"/>
      <c r="AD82" s="28"/>
      <c r="AE82" s="28"/>
      <c r="AF82" s="108"/>
      <c r="AG82" s="108"/>
      <c r="AH82" s="27">
        <f t="shared" si="30"/>
        <v>0</v>
      </c>
      <c r="AI82" s="80">
        <f t="shared" si="31"/>
        <v>0</v>
      </c>
      <c r="AJ82" s="80">
        <f t="shared" si="32"/>
        <v>0</v>
      </c>
      <c r="AK82" s="80">
        <f t="shared" si="33"/>
        <v>0</v>
      </c>
      <c r="AM82" s="80">
        <f t="shared" si="19"/>
        <v>0</v>
      </c>
      <c r="AN82" s="36">
        <f t="shared" si="34"/>
        <v>0</v>
      </c>
      <c r="AP82" s="36">
        <f t="shared" si="18"/>
        <v>0</v>
      </c>
      <c r="AQ82" s="36">
        <f t="shared" si="20"/>
        <v>0</v>
      </c>
      <c r="AR82" s="36">
        <f t="shared" si="21"/>
        <v>0</v>
      </c>
      <c r="AS82" s="80">
        <f t="shared" si="22"/>
        <v>0</v>
      </c>
      <c r="AT82" s="80">
        <f t="shared" si="23"/>
        <v>0</v>
      </c>
      <c r="AU82" s="80">
        <f t="shared" si="24"/>
        <v>0</v>
      </c>
      <c r="AV82" s="80">
        <f t="shared" si="25"/>
        <v>0</v>
      </c>
      <c r="AW82" s="80">
        <f t="shared" si="26"/>
        <v>0</v>
      </c>
      <c r="BE82" s="80" t="str">
        <f t="shared" si="27"/>
        <v>,    -   0</v>
      </c>
    </row>
    <row r="83" spans="1:57" ht="15" customHeight="1">
      <c r="A83" s="37">
        <f t="shared" si="28"/>
        <v>79</v>
      </c>
      <c r="B83" s="65"/>
      <c r="C83" s="65"/>
      <c r="D83" s="28"/>
      <c r="E83" s="43">
        <v>41384</v>
      </c>
      <c r="F83" s="84">
        <f t="shared" si="29"/>
        <v>0</v>
      </c>
      <c r="G83" s="28"/>
      <c r="H83" s="28"/>
      <c r="I83" s="60"/>
      <c r="J83" s="61"/>
      <c r="K83" s="72" t="str">
        <f>'allg. Daten'!C7</f>
        <v>Verein</v>
      </c>
      <c r="L83" s="28"/>
      <c r="M83" s="6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82"/>
      <c r="AB83" s="28"/>
      <c r="AC83" s="28"/>
      <c r="AD83" s="28"/>
      <c r="AE83" s="28"/>
      <c r="AF83" s="108"/>
      <c r="AG83" s="108"/>
      <c r="AH83" s="27">
        <f t="shared" si="30"/>
        <v>0</v>
      </c>
      <c r="AI83" s="80">
        <f t="shared" si="31"/>
        <v>0</v>
      </c>
      <c r="AJ83" s="80">
        <f t="shared" si="32"/>
        <v>0</v>
      </c>
      <c r="AK83" s="80">
        <f t="shared" si="33"/>
        <v>0</v>
      </c>
      <c r="AM83" s="80">
        <f t="shared" si="19"/>
        <v>0</v>
      </c>
      <c r="AN83" s="36">
        <f t="shared" si="34"/>
        <v>0</v>
      </c>
      <c r="AP83" s="36">
        <f t="shared" si="18"/>
        <v>0</v>
      </c>
      <c r="AQ83" s="36">
        <f t="shared" si="20"/>
        <v>0</v>
      </c>
      <c r="AR83" s="36">
        <f t="shared" si="21"/>
        <v>0</v>
      </c>
      <c r="AS83" s="80">
        <f t="shared" si="22"/>
        <v>0</v>
      </c>
      <c r="AT83" s="80">
        <f t="shared" si="23"/>
        <v>0</v>
      </c>
      <c r="AU83" s="80">
        <f t="shared" si="24"/>
        <v>0</v>
      </c>
      <c r="AV83" s="80">
        <f t="shared" si="25"/>
        <v>0</v>
      </c>
      <c r="AW83" s="80">
        <f t="shared" si="26"/>
        <v>0</v>
      </c>
      <c r="BE83" s="80" t="str">
        <f t="shared" si="27"/>
        <v>,    -   0</v>
      </c>
    </row>
    <row r="84" spans="1:57" ht="15" customHeight="1">
      <c r="A84" s="37">
        <f t="shared" si="28"/>
        <v>80</v>
      </c>
      <c r="B84" s="65"/>
      <c r="C84" s="65"/>
      <c r="D84" s="28"/>
      <c r="E84" s="43">
        <v>41384</v>
      </c>
      <c r="F84" s="84">
        <f t="shared" si="29"/>
        <v>0</v>
      </c>
      <c r="G84" s="28"/>
      <c r="H84" s="28"/>
      <c r="I84" s="60"/>
      <c r="J84" s="61"/>
      <c r="K84" s="72" t="str">
        <f>'allg. Daten'!C7</f>
        <v>Verein</v>
      </c>
      <c r="L84" s="28"/>
      <c r="M84" s="6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82"/>
      <c r="AB84" s="28"/>
      <c r="AC84" s="28"/>
      <c r="AD84" s="28"/>
      <c r="AE84" s="28"/>
      <c r="AF84" s="108"/>
      <c r="AG84" s="108"/>
      <c r="AH84" s="27">
        <f t="shared" si="30"/>
        <v>0</v>
      </c>
      <c r="AI84" s="80">
        <f t="shared" si="31"/>
        <v>0</v>
      </c>
      <c r="AJ84" s="80">
        <f t="shared" si="32"/>
        <v>0</v>
      </c>
      <c r="AK84" s="80">
        <f t="shared" si="33"/>
        <v>0</v>
      </c>
      <c r="AM84" s="80">
        <f t="shared" si="19"/>
        <v>0</v>
      </c>
      <c r="AN84" s="36">
        <f t="shared" si="34"/>
        <v>0</v>
      </c>
      <c r="AP84" s="36">
        <f t="shared" si="18"/>
        <v>0</v>
      </c>
      <c r="AQ84" s="36">
        <f t="shared" si="20"/>
        <v>0</v>
      </c>
      <c r="AR84" s="36">
        <f t="shared" si="21"/>
        <v>0</v>
      </c>
      <c r="AS84" s="80">
        <f t="shared" si="22"/>
        <v>0</v>
      </c>
      <c r="AT84" s="80">
        <f t="shared" si="23"/>
        <v>0</v>
      </c>
      <c r="AU84" s="80">
        <f t="shared" si="24"/>
        <v>0</v>
      </c>
      <c r="AV84" s="80">
        <f t="shared" si="25"/>
        <v>0</v>
      </c>
      <c r="AW84" s="80">
        <f t="shared" si="26"/>
        <v>0</v>
      </c>
      <c r="BE84" s="80" t="str">
        <f t="shared" si="27"/>
        <v>,    -   0</v>
      </c>
    </row>
    <row r="85" spans="1:57" ht="15" customHeight="1">
      <c r="A85" s="37">
        <f t="shared" si="28"/>
        <v>81</v>
      </c>
      <c r="B85" s="65"/>
      <c r="C85" s="65"/>
      <c r="D85" s="28"/>
      <c r="E85" s="43">
        <v>41384</v>
      </c>
      <c r="F85" s="84">
        <f t="shared" si="29"/>
        <v>0</v>
      </c>
      <c r="G85" s="28"/>
      <c r="H85" s="28"/>
      <c r="I85" s="60"/>
      <c r="J85" s="61"/>
      <c r="K85" s="72" t="str">
        <f>'allg. Daten'!C7</f>
        <v>Verein</v>
      </c>
      <c r="L85" s="28"/>
      <c r="M85" s="6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82"/>
      <c r="AB85" s="28"/>
      <c r="AC85" s="28"/>
      <c r="AD85" s="28"/>
      <c r="AE85" s="28"/>
      <c r="AF85" s="108"/>
      <c r="AG85" s="108"/>
      <c r="AH85" s="27">
        <f t="shared" si="30"/>
        <v>0</v>
      </c>
      <c r="AI85" s="80">
        <f t="shared" si="31"/>
        <v>0</v>
      </c>
      <c r="AJ85" s="80">
        <f t="shared" si="32"/>
        <v>0</v>
      </c>
      <c r="AK85" s="80">
        <f t="shared" si="33"/>
        <v>0</v>
      </c>
      <c r="AM85" s="80">
        <f t="shared" si="19"/>
        <v>0</v>
      </c>
      <c r="AN85" s="36">
        <f t="shared" si="34"/>
        <v>0</v>
      </c>
      <c r="AP85" s="36">
        <f t="shared" si="18"/>
        <v>0</v>
      </c>
      <c r="AQ85" s="36">
        <f t="shared" si="20"/>
        <v>0</v>
      </c>
      <c r="AR85" s="36">
        <f t="shared" si="21"/>
        <v>0</v>
      </c>
      <c r="AS85" s="80">
        <f t="shared" si="22"/>
        <v>0</v>
      </c>
      <c r="AT85" s="80">
        <f t="shared" si="23"/>
        <v>0</v>
      </c>
      <c r="AU85" s="80">
        <f t="shared" si="24"/>
        <v>0</v>
      </c>
      <c r="AV85" s="80">
        <f t="shared" si="25"/>
        <v>0</v>
      </c>
      <c r="AW85" s="80">
        <f t="shared" si="26"/>
        <v>0</v>
      </c>
      <c r="BE85" s="80" t="str">
        <f t="shared" si="27"/>
        <v>,    -   0</v>
      </c>
    </row>
    <row r="86" spans="1:57" ht="15" customHeight="1">
      <c r="A86" s="37">
        <f t="shared" si="28"/>
        <v>82</v>
      </c>
      <c r="B86" s="65"/>
      <c r="C86" s="65"/>
      <c r="D86" s="28"/>
      <c r="E86" s="43">
        <v>41384</v>
      </c>
      <c r="F86" s="84">
        <f t="shared" si="29"/>
        <v>0</v>
      </c>
      <c r="G86" s="28"/>
      <c r="H86" s="28"/>
      <c r="I86" s="60"/>
      <c r="J86" s="61"/>
      <c r="K86" s="72" t="str">
        <f>'allg. Daten'!C7</f>
        <v>Verein</v>
      </c>
      <c r="L86" s="28"/>
      <c r="M86" s="6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82"/>
      <c r="AB86" s="28"/>
      <c r="AC86" s="28"/>
      <c r="AD86" s="28"/>
      <c r="AE86" s="28"/>
      <c r="AF86" s="108"/>
      <c r="AG86" s="108"/>
      <c r="AH86" s="27">
        <f t="shared" si="30"/>
        <v>0</v>
      </c>
      <c r="AI86" s="80">
        <f t="shared" si="31"/>
        <v>0</v>
      </c>
      <c r="AJ86" s="80">
        <f t="shared" si="32"/>
        <v>0</v>
      </c>
      <c r="AK86" s="80">
        <f t="shared" si="33"/>
        <v>0</v>
      </c>
      <c r="AM86" s="80">
        <f t="shared" si="19"/>
        <v>0</v>
      </c>
      <c r="AN86" s="36">
        <f t="shared" si="34"/>
        <v>0</v>
      </c>
      <c r="AP86" s="36">
        <f t="shared" si="18"/>
        <v>0</v>
      </c>
      <c r="AQ86" s="36">
        <f t="shared" si="20"/>
        <v>0</v>
      </c>
      <c r="AR86" s="36">
        <f t="shared" si="21"/>
        <v>0</v>
      </c>
      <c r="AS86" s="80">
        <f t="shared" si="22"/>
        <v>0</v>
      </c>
      <c r="AT86" s="80">
        <f t="shared" si="23"/>
        <v>0</v>
      </c>
      <c r="AU86" s="80">
        <f t="shared" si="24"/>
        <v>0</v>
      </c>
      <c r="AV86" s="80">
        <f t="shared" si="25"/>
        <v>0</v>
      </c>
      <c r="AW86" s="80">
        <f t="shared" si="26"/>
        <v>0</v>
      </c>
      <c r="BE86" s="80" t="str">
        <f t="shared" si="27"/>
        <v>,    -   0</v>
      </c>
    </row>
    <row r="87" spans="1:57" ht="15" customHeight="1">
      <c r="A87" s="37">
        <f t="shared" si="28"/>
        <v>83</v>
      </c>
      <c r="B87" s="65"/>
      <c r="C87" s="65"/>
      <c r="D87" s="28"/>
      <c r="E87" s="43">
        <v>41384</v>
      </c>
      <c r="F87" s="84">
        <f t="shared" si="29"/>
        <v>0</v>
      </c>
      <c r="G87" s="28"/>
      <c r="H87" s="28"/>
      <c r="I87" s="60"/>
      <c r="J87" s="61"/>
      <c r="K87" s="72" t="str">
        <f>'allg. Daten'!C7</f>
        <v>Verein</v>
      </c>
      <c r="L87" s="28"/>
      <c r="M87" s="6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82"/>
      <c r="AB87" s="28"/>
      <c r="AC87" s="28"/>
      <c r="AD87" s="28"/>
      <c r="AE87" s="28"/>
      <c r="AF87" s="108"/>
      <c r="AG87" s="108"/>
      <c r="AH87" s="27">
        <f t="shared" si="30"/>
        <v>0</v>
      </c>
      <c r="AI87" s="80">
        <f t="shared" si="31"/>
        <v>0</v>
      </c>
      <c r="AJ87" s="80">
        <f t="shared" si="32"/>
        <v>0</v>
      </c>
      <c r="AK87" s="80">
        <f t="shared" si="33"/>
        <v>0</v>
      </c>
      <c r="AM87" s="80">
        <f t="shared" si="19"/>
        <v>0</v>
      </c>
      <c r="AN87" s="36">
        <f t="shared" si="34"/>
        <v>0</v>
      </c>
      <c r="AP87" s="36">
        <f t="shared" si="18"/>
        <v>0</v>
      </c>
      <c r="AQ87" s="36">
        <f t="shared" si="20"/>
        <v>0</v>
      </c>
      <c r="AR87" s="36">
        <f t="shared" si="21"/>
        <v>0</v>
      </c>
      <c r="AS87" s="80">
        <f t="shared" si="22"/>
        <v>0</v>
      </c>
      <c r="AT87" s="80">
        <f t="shared" si="23"/>
        <v>0</v>
      </c>
      <c r="AU87" s="80">
        <f t="shared" si="24"/>
        <v>0</v>
      </c>
      <c r="AV87" s="80">
        <f t="shared" si="25"/>
        <v>0</v>
      </c>
      <c r="AW87" s="80">
        <f t="shared" si="26"/>
        <v>0</v>
      </c>
      <c r="BE87" s="80" t="str">
        <f t="shared" si="27"/>
        <v>,    -   0</v>
      </c>
    </row>
    <row r="88" spans="1:57" ht="15" customHeight="1">
      <c r="A88" s="37">
        <f t="shared" si="28"/>
        <v>84</v>
      </c>
      <c r="B88" s="65"/>
      <c r="C88" s="65"/>
      <c r="D88" s="28"/>
      <c r="E88" s="43">
        <v>41384</v>
      </c>
      <c r="F88" s="84">
        <f t="shared" si="29"/>
        <v>0</v>
      </c>
      <c r="G88" s="28"/>
      <c r="H88" s="28"/>
      <c r="I88" s="60"/>
      <c r="J88" s="61"/>
      <c r="K88" s="72" t="str">
        <f>'allg. Daten'!C7</f>
        <v>Verein</v>
      </c>
      <c r="L88" s="28"/>
      <c r="M88" s="62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82"/>
      <c r="AB88" s="28"/>
      <c r="AC88" s="28"/>
      <c r="AD88" s="28"/>
      <c r="AE88" s="28"/>
      <c r="AF88" s="108"/>
      <c r="AG88" s="108"/>
      <c r="AH88" s="27">
        <f t="shared" si="30"/>
        <v>0</v>
      </c>
      <c r="AI88" s="80">
        <f t="shared" si="31"/>
        <v>0</v>
      </c>
      <c r="AJ88" s="80">
        <f t="shared" si="32"/>
        <v>0</v>
      </c>
      <c r="AK88" s="80">
        <f t="shared" si="33"/>
        <v>0</v>
      </c>
      <c r="AM88" s="80">
        <f t="shared" si="19"/>
        <v>0</v>
      </c>
      <c r="AN88" s="36">
        <f t="shared" si="34"/>
        <v>0</v>
      </c>
      <c r="AP88" s="36">
        <f t="shared" si="18"/>
        <v>0</v>
      </c>
      <c r="AQ88" s="36">
        <f t="shared" si="20"/>
        <v>0</v>
      </c>
      <c r="AR88" s="36">
        <f t="shared" si="21"/>
        <v>0</v>
      </c>
      <c r="AS88" s="80">
        <f t="shared" si="22"/>
        <v>0</v>
      </c>
      <c r="AT88" s="80">
        <f t="shared" si="23"/>
        <v>0</v>
      </c>
      <c r="AU88" s="80">
        <f t="shared" si="24"/>
        <v>0</v>
      </c>
      <c r="AV88" s="80">
        <f t="shared" si="25"/>
        <v>0</v>
      </c>
      <c r="AW88" s="80">
        <f t="shared" si="26"/>
        <v>0</v>
      </c>
      <c r="BE88" s="80" t="str">
        <f t="shared" si="27"/>
        <v>,    -   0</v>
      </c>
    </row>
    <row r="89" spans="1:57" ht="15" customHeight="1">
      <c r="A89" s="37">
        <f t="shared" si="28"/>
        <v>85</v>
      </c>
      <c r="B89" s="65"/>
      <c r="C89" s="65"/>
      <c r="D89" s="28"/>
      <c r="E89" s="43">
        <v>41384</v>
      </c>
      <c r="F89" s="84">
        <f t="shared" si="29"/>
        <v>0</v>
      </c>
      <c r="G89" s="28"/>
      <c r="H89" s="28"/>
      <c r="I89" s="60"/>
      <c r="J89" s="61"/>
      <c r="K89" s="72" t="str">
        <f>'allg. Daten'!C7</f>
        <v>Verein</v>
      </c>
      <c r="L89" s="28"/>
      <c r="M89" s="6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82"/>
      <c r="AB89" s="28"/>
      <c r="AC89" s="28"/>
      <c r="AD89" s="28"/>
      <c r="AE89" s="28"/>
      <c r="AF89" s="108"/>
      <c r="AG89" s="108"/>
      <c r="AH89" s="27">
        <f t="shared" si="30"/>
        <v>0</v>
      </c>
      <c r="AI89" s="80">
        <f t="shared" si="31"/>
        <v>0</v>
      </c>
      <c r="AJ89" s="80">
        <f t="shared" si="32"/>
        <v>0</v>
      </c>
      <c r="AK89" s="80">
        <f t="shared" si="33"/>
        <v>0</v>
      </c>
      <c r="AM89" s="80">
        <f t="shared" si="19"/>
        <v>0</v>
      </c>
      <c r="AN89" s="36">
        <f t="shared" si="34"/>
        <v>0</v>
      </c>
      <c r="AP89" s="36">
        <f t="shared" si="18"/>
        <v>0</v>
      </c>
      <c r="AQ89" s="36">
        <f t="shared" si="20"/>
        <v>0</v>
      </c>
      <c r="AR89" s="36">
        <f t="shared" si="21"/>
        <v>0</v>
      </c>
      <c r="AS89" s="80">
        <f t="shared" si="22"/>
        <v>0</v>
      </c>
      <c r="AT89" s="80">
        <f t="shared" si="23"/>
        <v>0</v>
      </c>
      <c r="AU89" s="80">
        <f t="shared" si="24"/>
        <v>0</v>
      </c>
      <c r="AV89" s="80">
        <f t="shared" si="25"/>
        <v>0</v>
      </c>
      <c r="AW89" s="80">
        <f t="shared" si="26"/>
        <v>0</v>
      </c>
      <c r="BE89" s="80" t="str">
        <f t="shared" si="27"/>
        <v>,    -   0</v>
      </c>
    </row>
    <row r="90" spans="1:57" ht="15" customHeight="1">
      <c r="A90" s="37">
        <f t="shared" si="28"/>
        <v>86</v>
      </c>
      <c r="B90" s="65"/>
      <c r="C90" s="65"/>
      <c r="D90" s="28"/>
      <c r="E90" s="43">
        <v>41384</v>
      </c>
      <c r="F90" s="84">
        <f t="shared" si="29"/>
        <v>0</v>
      </c>
      <c r="G90" s="28"/>
      <c r="H90" s="28"/>
      <c r="I90" s="60"/>
      <c r="J90" s="61"/>
      <c r="K90" s="72" t="str">
        <f>'allg. Daten'!C7</f>
        <v>Verein</v>
      </c>
      <c r="L90" s="28"/>
      <c r="M90" s="6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82"/>
      <c r="AB90" s="28"/>
      <c r="AC90" s="28"/>
      <c r="AD90" s="28"/>
      <c r="AE90" s="28"/>
      <c r="AF90" s="108"/>
      <c r="AG90" s="108"/>
      <c r="AH90" s="27">
        <f t="shared" si="30"/>
        <v>0</v>
      </c>
      <c r="AI90" s="80">
        <f t="shared" si="31"/>
        <v>0</v>
      </c>
      <c r="AJ90" s="80">
        <f t="shared" si="32"/>
        <v>0</v>
      </c>
      <c r="AK90" s="80">
        <f t="shared" si="33"/>
        <v>0</v>
      </c>
      <c r="AM90" s="80">
        <f t="shared" si="19"/>
        <v>0</v>
      </c>
      <c r="AN90" s="36">
        <f t="shared" si="34"/>
        <v>0</v>
      </c>
      <c r="AP90" s="36">
        <f t="shared" si="18"/>
        <v>0</v>
      </c>
      <c r="AQ90" s="36">
        <f t="shared" si="20"/>
        <v>0</v>
      </c>
      <c r="AR90" s="36">
        <f t="shared" si="21"/>
        <v>0</v>
      </c>
      <c r="AS90" s="80">
        <f t="shared" si="22"/>
        <v>0</v>
      </c>
      <c r="AT90" s="80">
        <f t="shared" si="23"/>
        <v>0</v>
      </c>
      <c r="AU90" s="80">
        <f t="shared" si="24"/>
        <v>0</v>
      </c>
      <c r="AV90" s="80">
        <f t="shared" si="25"/>
        <v>0</v>
      </c>
      <c r="AW90" s="80">
        <f t="shared" si="26"/>
        <v>0</v>
      </c>
      <c r="BE90" s="80" t="str">
        <f t="shared" si="27"/>
        <v>,    -   0</v>
      </c>
    </row>
    <row r="91" spans="1:57" ht="15" customHeight="1">
      <c r="A91" s="37">
        <f t="shared" si="28"/>
        <v>87</v>
      </c>
      <c r="B91" s="65"/>
      <c r="C91" s="65"/>
      <c r="D91" s="28"/>
      <c r="E91" s="43">
        <v>41384</v>
      </c>
      <c r="F91" s="84">
        <f t="shared" si="29"/>
        <v>0</v>
      </c>
      <c r="G91" s="28"/>
      <c r="H91" s="28"/>
      <c r="I91" s="60"/>
      <c r="J91" s="61"/>
      <c r="K91" s="72" t="str">
        <f>'allg. Daten'!C7</f>
        <v>Verein</v>
      </c>
      <c r="L91" s="28"/>
      <c r="M91" s="6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82"/>
      <c r="AB91" s="28"/>
      <c r="AC91" s="28"/>
      <c r="AD91" s="28"/>
      <c r="AE91" s="28"/>
      <c r="AF91" s="108"/>
      <c r="AG91" s="108"/>
      <c r="AH91" s="27">
        <f t="shared" si="30"/>
        <v>0</v>
      </c>
      <c r="AI91" s="80">
        <f t="shared" si="31"/>
        <v>0</v>
      </c>
      <c r="AJ91" s="80">
        <f t="shared" si="32"/>
        <v>0</v>
      </c>
      <c r="AK91" s="80">
        <f t="shared" si="33"/>
        <v>0</v>
      </c>
      <c r="AM91" s="80">
        <f t="shared" si="19"/>
        <v>0</v>
      </c>
      <c r="AN91" s="36">
        <f t="shared" si="34"/>
        <v>0</v>
      </c>
      <c r="AP91" s="36">
        <f t="shared" si="18"/>
        <v>0</v>
      </c>
      <c r="AQ91" s="36">
        <f t="shared" si="20"/>
        <v>0</v>
      </c>
      <c r="AR91" s="36">
        <f t="shared" si="21"/>
        <v>0</v>
      </c>
      <c r="AS91" s="80">
        <f t="shared" si="22"/>
        <v>0</v>
      </c>
      <c r="AT91" s="80">
        <f t="shared" si="23"/>
        <v>0</v>
      </c>
      <c r="AU91" s="80">
        <f t="shared" si="24"/>
        <v>0</v>
      </c>
      <c r="AV91" s="80">
        <f t="shared" si="25"/>
        <v>0</v>
      </c>
      <c r="AW91" s="80">
        <f t="shared" si="26"/>
        <v>0</v>
      </c>
      <c r="BE91" s="80" t="str">
        <f t="shared" si="27"/>
        <v>,    -   0</v>
      </c>
    </row>
    <row r="92" spans="1:57" ht="15" customHeight="1">
      <c r="A92" s="37">
        <f t="shared" si="28"/>
        <v>88</v>
      </c>
      <c r="B92" s="65"/>
      <c r="C92" s="65"/>
      <c r="D92" s="28"/>
      <c r="E92" s="43">
        <v>41384</v>
      </c>
      <c r="F92" s="84">
        <f t="shared" si="29"/>
        <v>0</v>
      </c>
      <c r="G92" s="28"/>
      <c r="H92" s="28"/>
      <c r="I92" s="60"/>
      <c r="J92" s="61"/>
      <c r="K92" s="72" t="str">
        <f>'allg. Daten'!C7</f>
        <v>Verein</v>
      </c>
      <c r="L92" s="28"/>
      <c r="M92" s="62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82"/>
      <c r="AB92" s="28"/>
      <c r="AC92" s="28"/>
      <c r="AD92" s="28"/>
      <c r="AE92" s="28"/>
      <c r="AF92" s="108"/>
      <c r="AG92" s="108"/>
      <c r="AH92" s="27">
        <f t="shared" si="30"/>
        <v>0</v>
      </c>
      <c r="AI92" s="80">
        <f t="shared" si="31"/>
        <v>0</v>
      </c>
      <c r="AJ92" s="80">
        <f t="shared" si="32"/>
        <v>0</v>
      </c>
      <c r="AK92" s="80">
        <f t="shared" si="33"/>
        <v>0</v>
      </c>
      <c r="AM92" s="80">
        <f t="shared" si="19"/>
        <v>0</v>
      </c>
      <c r="AN92" s="36">
        <f t="shared" si="34"/>
        <v>0</v>
      </c>
      <c r="AP92" s="36">
        <f t="shared" si="18"/>
        <v>0</v>
      </c>
      <c r="AQ92" s="36">
        <f t="shared" si="20"/>
        <v>0</v>
      </c>
      <c r="AR92" s="36">
        <f t="shared" si="21"/>
        <v>0</v>
      </c>
      <c r="AS92" s="80">
        <f t="shared" si="22"/>
        <v>0</v>
      </c>
      <c r="AT92" s="80">
        <f t="shared" si="23"/>
        <v>0</v>
      </c>
      <c r="AU92" s="80">
        <f t="shared" si="24"/>
        <v>0</v>
      </c>
      <c r="AV92" s="80">
        <f t="shared" si="25"/>
        <v>0</v>
      </c>
      <c r="AW92" s="80">
        <f t="shared" si="26"/>
        <v>0</v>
      </c>
      <c r="BE92" s="80" t="str">
        <f t="shared" si="27"/>
        <v>,    -   0</v>
      </c>
    </row>
    <row r="93" spans="1:57" ht="15" customHeight="1">
      <c r="A93" s="37">
        <f t="shared" si="28"/>
        <v>89</v>
      </c>
      <c r="B93" s="65"/>
      <c r="C93" s="65"/>
      <c r="D93" s="28"/>
      <c r="E93" s="43">
        <v>41384</v>
      </c>
      <c r="F93" s="84">
        <f t="shared" si="29"/>
        <v>0</v>
      </c>
      <c r="G93" s="28"/>
      <c r="H93" s="28"/>
      <c r="I93" s="60"/>
      <c r="J93" s="61"/>
      <c r="K93" s="72" t="str">
        <f>'allg. Daten'!C7</f>
        <v>Verein</v>
      </c>
      <c r="L93" s="28"/>
      <c r="M93" s="6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82"/>
      <c r="AB93" s="28"/>
      <c r="AC93" s="28"/>
      <c r="AD93" s="28"/>
      <c r="AE93" s="28"/>
      <c r="AF93" s="108"/>
      <c r="AG93" s="108"/>
      <c r="AH93" s="27">
        <f t="shared" si="30"/>
        <v>0</v>
      </c>
      <c r="AI93" s="80">
        <f t="shared" si="31"/>
        <v>0</v>
      </c>
      <c r="AJ93" s="80">
        <f t="shared" si="32"/>
        <v>0</v>
      </c>
      <c r="AK93" s="80">
        <f t="shared" si="33"/>
        <v>0</v>
      </c>
      <c r="AM93" s="80">
        <f t="shared" si="19"/>
        <v>0</v>
      </c>
      <c r="AN93" s="36">
        <f t="shared" si="34"/>
        <v>0</v>
      </c>
      <c r="AP93" s="36">
        <f t="shared" si="18"/>
        <v>0</v>
      </c>
      <c r="AQ93" s="36">
        <f t="shared" si="20"/>
        <v>0</v>
      </c>
      <c r="AR93" s="36">
        <f t="shared" si="21"/>
        <v>0</v>
      </c>
      <c r="AS93" s="80">
        <f t="shared" si="22"/>
        <v>0</v>
      </c>
      <c r="AT93" s="80">
        <f t="shared" si="23"/>
        <v>0</v>
      </c>
      <c r="AU93" s="80">
        <f t="shared" si="24"/>
        <v>0</v>
      </c>
      <c r="AV93" s="80">
        <f t="shared" si="25"/>
        <v>0</v>
      </c>
      <c r="AW93" s="80">
        <f t="shared" si="26"/>
        <v>0</v>
      </c>
      <c r="BE93" s="80" t="str">
        <f t="shared" si="27"/>
        <v>,    -   0</v>
      </c>
    </row>
    <row r="94" spans="1:57" ht="15" customHeight="1">
      <c r="A94" s="37">
        <f t="shared" si="28"/>
        <v>90</v>
      </c>
      <c r="B94" s="65"/>
      <c r="C94" s="65"/>
      <c r="D94" s="28"/>
      <c r="E94" s="43">
        <v>41384</v>
      </c>
      <c r="F94" s="84">
        <f t="shared" si="29"/>
        <v>0</v>
      </c>
      <c r="G94" s="28"/>
      <c r="H94" s="28"/>
      <c r="I94" s="60"/>
      <c r="J94" s="61"/>
      <c r="K94" s="72" t="str">
        <f>'allg. Daten'!C7</f>
        <v>Verein</v>
      </c>
      <c r="L94" s="28"/>
      <c r="M94" s="62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82"/>
      <c r="AB94" s="28"/>
      <c r="AC94" s="28"/>
      <c r="AD94" s="28"/>
      <c r="AE94" s="28"/>
      <c r="AF94" s="108"/>
      <c r="AG94" s="108"/>
      <c r="AH94" s="27">
        <f t="shared" si="30"/>
        <v>0</v>
      </c>
      <c r="AI94" s="80">
        <f t="shared" si="31"/>
        <v>0</v>
      </c>
      <c r="AJ94" s="80">
        <f t="shared" si="32"/>
        <v>0</v>
      </c>
      <c r="AK94" s="80">
        <f t="shared" si="33"/>
        <v>0</v>
      </c>
      <c r="AM94" s="80">
        <f t="shared" si="19"/>
        <v>0</v>
      </c>
      <c r="AN94" s="36">
        <f t="shared" si="34"/>
        <v>0</v>
      </c>
      <c r="AP94" s="36">
        <f t="shared" si="18"/>
        <v>0</v>
      </c>
      <c r="AQ94" s="36">
        <f t="shared" si="20"/>
        <v>0</v>
      </c>
      <c r="AR94" s="36">
        <f t="shared" si="21"/>
        <v>0</v>
      </c>
      <c r="AS94" s="80">
        <f t="shared" si="22"/>
        <v>0</v>
      </c>
      <c r="AT94" s="80">
        <f t="shared" si="23"/>
        <v>0</v>
      </c>
      <c r="AU94" s="80">
        <f t="shared" si="24"/>
        <v>0</v>
      </c>
      <c r="AV94" s="80">
        <f t="shared" si="25"/>
        <v>0</v>
      </c>
      <c r="AW94" s="80">
        <f t="shared" si="26"/>
        <v>0</v>
      </c>
      <c r="BE94" s="80" t="str">
        <f t="shared" si="27"/>
        <v>,    -   0</v>
      </c>
    </row>
    <row r="95" spans="1:57" ht="15" customHeight="1">
      <c r="A95" s="37">
        <f t="shared" si="28"/>
        <v>91</v>
      </c>
      <c r="B95" s="65"/>
      <c r="C95" s="65"/>
      <c r="D95" s="28"/>
      <c r="E95" s="43">
        <v>41384</v>
      </c>
      <c r="F95" s="84">
        <f t="shared" si="29"/>
        <v>0</v>
      </c>
      <c r="G95" s="28"/>
      <c r="H95" s="28"/>
      <c r="I95" s="60"/>
      <c r="J95" s="61"/>
      <c r="K95" s="72" t="str">
        <f>'allg. Daten'!C7</f>
        <v>Verein</v>
      </c>
      <c r="L95" s="28"/>
      <c r="M95" s="62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82"/>
      <c r="AB95" s="28"/>
      <c r="AC95" s="28"/>
      <c r="AD95" s="28"/>
      <c r="AE95" s="28"/>
      <c r="AF95" s="108"/>
      <c r="AG95" s="108"/>
      <c r="AH95" s="27">
        <f t="shared" si="30"/>
        <v>0</v>
      </c>
      <c r="AI95" s="80">
        <f t="shared" si="31"/>
        <v>0</v>
      </c>
      <c r="AJ95" s="80">
        <f t="shared" si="32"/>
        <v>0</v>
      </c>
      <c r="AK95" s="80">
        <f t="shared" si="33"/>
        <v>0</v>
      </c>
      <c r="AM95" s="80">
        <f t="shared" si="19"/>
        <v>0</v>
      </c>
      <c r="AN95" s="36">
        <f t="shared" si="34"/>
        <v>0</v>
      </c>
      <c r="AP95" s="36">
        <f t="shared" si="18"/>
        <v>0</v>
      </c>
      <c r="AQ95" s="36">
        <f t="shared" si="20"/>
        <v>0</v>
      </c>
      <c r="AR95" s="36">
        <f t="shared" si="21"/>
        <v>0</v>
      </c>
      <c r="AS95" s="80">
        <f t="shared" si="22"/>
        <v>0</v>
      </c>
      <c r="AT95" s="80">
        <f t="shared" si="23"/>
        <v>0</v>
      </c>
      <c r="AU95" s="80">
        <f t="shared" si="24"/>
        <v>0</v>
      </c>
      <c r="AV95" s="80">
        <f t="shared" si="25"/>
        <v>0</v>
      </c>
      <c r="AW95" s="80">
        <f t="shared" si="26"/>
        <v>0</v>
      </c>
      <c r="BE95" s="80" t="str">
        <f t="shared" si="27"/>
        <v>,    -   0</v>
      </c>
    </row>
    <row r="96" spans="1:57" ht="15" customHeight="1">
      <c r="A96" s="37">
        <f t="shared" si="28"/>
        <v>92</v>
      </c>
      <c r="B96" s="65"/>
      <c r="C96" s="65"/>
      <c r="D96" s="28"/>
      <c r="E96" s="43">
        <v>41384</v>
      </c>
      <c r="F96" s="84">
        <f t="shared" si="29"/>
        <v>0</v>
      </c>
      <c r="G96" s="28"/>
      <c r="H96" s="28"/>
      <c r="I96" s="60"/>
      <c r="J96" s="61"/>
      <c r="K96" s="72" t="str">
        <f>'allg. Daten'!C7</f>
        <v>Verein</v>
      </c>
      <c r="L96" s="28"/>
      <c r="M96" s="6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82"/>
      <c r="AB96" s="28"/>
      <c r="AC96" s="28"/>
      <c r="AD96" s="28"/>
      <c r="AE96" s="28"/>
      <c r="AF96" s="108"/>
      <c r="AG96" s="108"/>
      <c r="AH96" s="27">
        <f t="shared" si="30"/>
        <v>0</v>
      </c>
      <c r="AI96" s="80">
        <f t="shared" si="31"/>
        <v>0</v>
      </c>
      <c r="AJ96" s="80">
        <f t="shared" si="32"/>
        <v>0</v>
      </c>
      <c r="AK96" s="80">
        <f t="shared" si="33"/>
        <v>0</v>
      </c>
      <c r="AM96" s="80">
        <f t="shared" si="19"/>
        <v>0</v>
      </c>
      <c r="AN96" s="36">
        <f t="shared" si="34"/>
        <v>0</v>
      </c>
      <c r="AP96" s="36">
        <f t="shared" si="18"/>
        <v>0</v>
      </c>
      <c r="AQ96" s="36">
        <f t="shared" si="20"/>
        <v>0</v>
      </c>
      <c r="AR96" s="36">
        <f t="shared" si="21"/>
        <v>0</v>
      </c>
      <c r="AS96" s="80">
        <f t="shared" si="22"/>
        <v>0</v>
      </c>
      <c r="AT96" s="80">
        <f t="shared" si="23"/>
        <v>0</v>
      </c>
      <c r="AU96" s="80">
        <f t="shared" si="24"/>
        <v>0</v>
      </c>
      <c r="AV96" s="80">
        <f t="shared" si="25"/>
        <v>0</v>
      </c>
      <c r="AW96" s="80">
        <f t="shared" si="26"/>
        <v>0</v>
      </c>
      <c r="BE96" s="80" t="str">
        <f t="shared" si="27"/>
        <v>,    -   0</v>
      </c>
    </row>
    <row r="97" spans="1:57" ht="15" customHeight="1">
      <c r="A97" s="37">
        <f t="shared" si="28"/>
        <v>93</v>
      </c>
      <c r="B97" s="65"/>
      <c r="C97" s="65"/>
      <c r="D97" s="28"/>
      <c r="E97" s="43">
        <v>41384</v>
      </c>
      <c r="F97" s="84">
        <f t="shared" si="29"/>
        <v>0</v>
      </c>
      <c r="G97" s="28"/>
      <c r="H97" s="28"/>
      <c r="I97" s="60"/>
      <c r="J97" s="61"/>
      <c r="K97" s="72" t="str">
        <f>'allg. Daten'!C7</f>
        <v>Verein</v>
      </c>
      <c r="L97" s="28"/>
      <c r="M97" s="62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82"/>
      <c r="AB97" s="28"/>
      <c r="AC97" s="28"/>
      <c r="AD97" s="28"/>
      <c r="AE97" s="28"/>
      <c r="AF97" s="108"/>
      <c r="AG97" s="108"/>
      <c r="AH97" s="27">
        <f t="shared" si="30"/>
        <v>0</v>
      </c>
      <c r="AI97" s="80">
        <f t="shared" si="31"/>
        <v>0</v>
      </c>
      <c r="AJ97" s="80">
        <f t="shared" si="32"/>
        <v>0</v>
      </c>
      <c r="AK97" s="80">
        <f t="shared" si="33"/>
        <v>0</v>
      </c>
      <c r="AM97" s="80">
        <f t="shared" si="19"/>
        <v>0</v>
      </c>
      <c r="AN97" s="36">
        <f t="shared" si="34"/>
        <v>0</v>
      </c>
      <c r="AP97" s="36">
        <f t="shared" si="18"/>
        <v>0</v>
      </c>
      <c r="AQ97" s="36">
        <f t="shared" si="20"/>
        <v>0</v>
      </c>
      <c r="AR97" s="36">
        <f t="shared" si="21"/>
        <v>0</v>
      </c>
      <c r="AS97" s="80">
        <f t="shared" si="22"/>
        <v>0</v>
      </c>
      <c r="AT97" s="80">
        <f t="shared" si="23"/>
        <v>0</v>
      </c>
      <c r="AU97" s="80">
        <f t="shared" si="24"/>
        <v>0</v>
      </c>
      <c r="AV97" s="80">
        <f t="shared" si="25"/>
        <v>0</v>
      </c>
      <c r="AW97" s="80">
        <f t="shared" si="26"/>
        <v>0</v>
      </c>
      <c r="BE97" s="80" t="str">
        <f t="shared" si="27"/>
        <v>,    -   0</v>
      </c>
    </row>
    <row r="98" spans="1:57" ht="15" customHeight="1">
      <c r="A98" s="37">
        <f t="shared" si="28"/>
        <v>94</v>
      </c>
      <c r="B98" s="65"/>
      <c r="C98" s="65"/>
      <c r="D98" s="28"/>
      <c r="E98" s="43">
        <v>41384</v>
      </c>
      <c r="F98" s="84">
        <f t="shared" si="29"/>
        <v>0</v>
      </c>
      <c r="G98" s="28"/>
      <c r="H98" s="28"/>
      <c r="I98" s="60"/>
      <c r="J98" s="61"/>
      <c r="K98" s="72" t="str">
        <f>'allg. Daten'!C7</f>
        <v>Verein</v>
      </c>
      <c r="L98" s="66"/>
      <c r="M98" s="62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82"/>
      <c r="AB98" s="28"/>
      <c r="AC98" s="28"/>
      <c r="AD98" s="28"/>
      <c r="AE98" s="28"/>
      <c r="AF98" s="108"/>
      <c r="AG98" s="108"/>
      <c r="AH98" s="27">
        <f t="shared" si="30"/>
        <v>0</v>
      </c>
      <c r="AI98" s="80">
        <f t="shared" si="31"/>
        <v>0</v>
      </c>
      <c r="AJ98" s="80">
        <f t="shared" si="32"/>
        <v>0</v>
      </c>
      <c r="AK98" s="80">
        <f t="shared" si="33"/>
        <v>0</v>
      </c>
      <c r="AM98" s="80">
        <f t="shared" si="19"/>
        <v>0</v>
      </c>
      <c r="AN98" s="36">
        <f t="shared" si="34"/>
        <v>0</v>
      </c>
      <c r="AP98" s="36">
        <f t="shared" si="18"/>
        <v>0</v>
      </c>
      <c r="AQ98" s="36">
        <f t="shared" si="20"/>
        <v>0</v>
      </c>
      <c r="AR98" s="36">
        <f t="shared" si="21"/>
        <v>0</v>
      </c>
      <c r="AS98" s="80">
        <f t="shared" si="22"/>
        <v>0</v>
      </c>
      <c r="AT98" s="80">
        <f t="shared" si="23"/>
        <v>0</v>
      </c>
      <c r="AU98" s="80">
        <f t="shared" si="24"/>
        <v>0</v>
      </c>
      <c r="AV98" s="80">
        <f t="shared" si="25"/>
        <v>0</v>
      </c>
      <c r="AW98" s="80">
        <f t="shared" si="26"/>
        <v>0</v>
      </c>
      <c r="BE98" s="80" t="str">
        <f t="shared" si="27"/>
        <v>,    -   0</v>
      </c>
    </row>
    <row r="99" spans="1:57" ht="15" customHeight="1">
      <c r="A99" s="37">
        <f t="shared" si="28"/>
        <v>95</v>
      </c>
      <c r="B99" s="65"/>
      <c r="C99" s="65"/>
      <c r="D99" s="28"/>
      <c r="E99" s="43">
        <v>41384</v>
      </c>
      <c r="F99" s="84">
        <f t="shared" si="29"/>
        <v>0</v>
      </c>
      <c r="G99" s="28"/>
      <c r="H99" s="28"/>
      <c r="I99" s="60"/>
      <c r="J99" s="61"/>
      <c r="K99" s="72" t="str">
        <f>'allg. Daten'!C7</f>
        <v>Verein</v>
      </c>
      <c r="L99" s="28"/>
      <c r="M99" s="6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82"/>
      <c r="AB99" s="28"/>
      <c r="AC99" s="28"/>
      <c r="AD99" s="28"/>
      <c r="AE99" s="28"/>
      <c r="AF99" s="108"/>
      <c r="AG99" s="108"/>
      <c r="AH99" s="27">
        <f t="shared" si="30"/>
        <v>0</v>
      </c>
      <c r="AI99" s="80">
        <f t="shared" si="31"/>
        <v>0</v>
      </c>
      <c r="AJ99" s="80">
        <f t="shared" si="32"/>
        <v>0</v>
      </c>
      <c r="AK99" s="80">
        <f t="shared" si="33"/>
        <v>0</v>
      </c>
      <c r="AM99" s="80">
        <f t="shared" si="19"/>
        <v>0</v>
      </c>
      <c r="AN99" s="36">
        <f t="shared" si="34"/>
        <v>0</v>
      </c>
      <c r="AP99" s="36">
        <f t="shared" si="18"/>
        <v>0</v>
      </c>
      <c r="AQ99" s="36">
        <f t="shared" si="20"/>
        <v>0</v>
      </c>
      <c r="AR99" s="36">
        <f t="shared" si="21"/>
        <v>0</v>
      </c>
      <c r="AS99" s="80">
        <f t="shared" si="22"/>
        <v>0</v>
      </c>
      <c r="AT99" s="80">
        <f t="shared" si="23"/>
        <v>0</v>
      </c>
      <c r="AU99" s="80">
        <f t="shared" si="24"/>
        <v>0</v>
      </c>
      <c r="AV99" s="80">
        <f t="shared" si="25"/>
        <v>0</v>
      </c>
      <c r="AW99" s="80">
        <f t="shared" si="26"/>
        <v>0</v>
      </c>
      <c r="BE99" s="80" t="str">
        <f t="shared" si="27"/>
        <v>,    -   0</v>
      </c>
    </row>
    <row r="100" spans="1:57" ht="15" customHeight="1">
      <c r="A100" s="37">
        <f t="shared" si="28"/>
        <v>96</v>
      </c>
      <c r="B100" s="65"/>
      <c r="C100" s="65"/>
      <c r="D100" s="28"/>
      <c r="E100" s="43">
        <v>41384</v>
      </c>
      <c r="F100" s="84">
        <f t="shared" si="29"/>
        <v>0</v>
      </c>
      <c r="G100" s="28"/>
      <c r="H100" s="28"/>
      <c r="I100" s="60"/>
      <c r="J100" s="61"/>
      <c r="K100" s="72" t="str">
        <f>'allg. Daten'!C7</f>
        <v>Verein</v>
      </c>
      <c r="L100" s="28"/>
      <c r="M100" s="6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82"/>
      <c r="AB100" s="28"/>
      <c r="AC100" s="28"/>
      <c r="AD100" s="28"/>
      <c r="AE100" s="28"/>
      <c r="AF100" s="108"/>
      <c r="AG100" s="108"/>
      <c r="AH100" s="27">
        <f t="shared" si="30"/>
        <v>0</v>
      </c>
      <c r="AI100" s="80">
        <f t="shared" si="31"/>
        <v>0</v>
      </c>
      <c r="AJ100" s="80">
        <f t="shared" si="32"/>
        <v>0</v>
      </c>
      <c r="AK100" s="80">
        <f t="shared" si="33"/>
        <v>0</v>
      </c>
      <c r="AM100" s="80">
        <f t="shared" si="19"/>
        <v>0</v>
      </c>
      <c r="AN100" s="36">
        <f t="shared" si="34"/>
        <v>0</v>
      </c>
      <c r="AP100" s="36">
        <f t="shared" si="18"/>
        <v>0</v>
      </c>
      <c r="AQ100" s="36">
        <f t="shared" si="20"/>
        <v>0</v>
      </c>
      <c r="AR100" s="36">
        <f t="shared" si="21"/>
        <v>0</v>
      </c>
      <c r="AS100" s="80">
        <f t="shared" si="22"/>
        <v>0</v>
      </c>
      <c r="AT100" s="80">
        <f t="shared" si="23"/>
        <v>0</v>
      </c>
      <c r="AU100" s="80">
        <f t="shared" si="24"/>
        <v>0</v>
      </c>
      <c r="AV100" s="80">
        <f t="shared" si="25"/>
        <v>0</v>
      </c>
      <c r="AW100" s="80">
        <f t="shared" si="26"/>
        <v>0</v>
      </c>
      <c r="BE100" s="80" t="str">
        <f t="shared" si="27"/>
        <v>,    -   0</v>
      </c>
    </row>
    <row r="101" spans="1:57" ht="15" customHeight="1">
      <c r="A101" s="37">
        <f t="shared" si="28"/>
        <v>97</v>
      </c>
      <c r="B101" s="65"/>
      <c r="C101" s="65"/>
      <c r="D101" s="28"/>
      <c r="E101" s="43">
        <v>41384</v>
      </c>
      <c r="F101" s="84">
        <f t="shared" si="29"/>
        <v>0</v>
      </c>
      <c r="G101" s="28"/>
      <c r="H101" s="28"/>
      <c r="I101" s="60"/>
      <c r="J101" s="61"/>
      <c r="K101" s="72" t="str">
        <f>'allg. Daten'!C7</f>
        <v>Verein</v>
      </c>
      <c r="L101" s="28"/>
      <c r="M101" s="62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82"/>
      <c r="AB101" s="28"/>
      <c r="AC101" s="28"/>
      <c r="AD101" s="28"/>
      <c r="AE101" s="28"/>
      <c r="AF101" s="108"/>
      <c r="AG101" s="108"/>
      <c r="AH101" s="27">
        <f t="shared" si="30"/>
        <v>0</v>
      </c>
      <c r="AI101" s="80">
        <f t="shared" si="31"/>
        <v>0</v>
      </c>
      <c r="AJ101" s="80">
        <f t="shared" si="32"/>
        <v>0</v>
      </c>
      <c r="AK101" s="80">
        <f t="shared" si="33"/>
        <v>0</v>
      </c>
      <c r="AM101" s="80">
        <f t="shared" si="19"/>
        <v>0</v>
      </c>
      <c r="AN101" s="36">
        <f t="shared" si="34"/>
        <v>0</v>
      </c>
      <c r="AP101" s="36">
        <f t="shared" si="18"/>
        <v>0</v>
      </c>
      <c r="AQ101" s="36">
        <f t="shared" si="20"/>
        <v>0</v>
      </c>
      <c r="AR101" s="36">
        <f t="shared" si="21"/>
        <v>0</v>
      </c>
      <c r="AS101" s="80">
        <f t="shared" si="22"/>
        <v>0</v>
      </c>
      <c r="AT101" s="80">
        <f t="shared" si="23"/>
        <v>0</v>
      </c>
      <c r="AU101" s="80">
        <f t="shared" si="24"/>
        <v>0</v>
      </c>
      <c r="AV101" s="80">
        <f t="shared" si="25"/>
        <v>0</v>
      </c>
      <c r="AW101" s="80">
        <f t="shared" si="26"/>
        <v>0</v>
      </c>
      <c r="BE101" s="80" t="str">
        <f t="shared" si="27"/>
        <v>,    -   0</v>
      </c>
    </row>
    <row r="102" spans="1:57" ht="15" customHeight="1">
      <c r="A102" s="37">
        <f t="shared" si="28"/>
        <v>98</v>
      </c>
      <c r="B102" s="65"/>
      <c r="C102" s="65"/>
      <c r="D102" s="28"/>
      <c r="E102" s="43">
        <v>41384</v>
      </c>
      <c r="F102" s="84">
        <f t="shared" si="29"/>
        <v>0</v>
      </c>
      <c r="G102" s="28"/>
      <c r="H102" s="28"/>
      <c r="I102" s="60"/>
      <c r="J102" s="61"/>
      <c r="K102" s="72" t="str">
        <f>'allg. Daten'!C7</f>
        <v>Verein</v>
      </c>
      <c r="L102" s="28"/>
      <c r="M102" s="62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82"/>
      <c r="AB102" s="28"/>
      <c r="AC102" s="28"/>
      <c r="AD102" s="28"/>
      <c r="AE102" s="28"/>
      <c r="AF102" s="108"/>
      <c r="AG102" s="108"/>
      <c r="AH102" s="27">
        <f t="shared" si="30"/>
        <v>0</v>
      </c>
      <c r="AI102" s="80">
        <f t="shared" si="31"/>
        <v>0</v>
      </c>
      <c r="AJ102" s="80">
        <f t="shared" si="32"/>
        <v>0</v>
      </c>
      <c r="AK102" s="80">
        <f t="shared" si="33"/>
        <v>0</v>
      </c>
      <c r="AM102" s="80">
        <f t="shared" si="19"/>
        <v>0</v>
      </c>
      <c r="AN102" s="36">
        <f t="shared" si="34"/>
        <v>0</v>
      </c>
      <c r="AP102" s="36">
        <f t="shared" si="18"/>
        <v>0</v>
      </c>
      <c r="AQ102" s="36">
        <f t="shared" si="20"/>
        <v>0</v>
      </c>
      <c r="AR102" s="36">
        <f t="shared" si="21"/>
        <v>0</v>
      </c>
      <c r="AS102" s="80">
        <f t="shared" si="22"/>
        <v>0</v>
      </c>
      <c r="AT102" s="80">
        <f t="shared" si="23"/>
        <v>0</v>
      </c>
      <c r="AU102" s="80">
        <f t="shared" si="24"/>
        <v>0</v>
      </c>
      <c r="AV102" s="80">
        <f t="shared" si="25"/>
        <v>0</v>
      </c>
      <c r="AW102" s="80">
        <f t="shared" si="26"/>
        <v>0</v>
      </c>
      <c r="BE102" s="80" t="str">
        <f t="shared" si="27"/>
        <v>,    -   0</v>
      </c>
    </row>
    <row r="103" spans="1:57" ht="15" customHeight="1">
      <c r="A103" s="37">
        <f>SUM(A102,1)</f>
        <v>99</v>
      </c>
      <c r="B103" s="65"/>
      <c r="C103" s="65"/>
      <c r="D103" s="28"/>
      <c r="E103" s="43">
        <v>41384</v>
      </c>
      <c r="F103" s="84">
        <f t="shared" si="29"/>
        <v>0</v>
      </c>
      <c r="G103" s="28"/>
      <c r="H103" s="28"/>
      <c r="I103" s="60"/>
      <c r="J103" s="61"/>
      <c r="K103" s="72" t="str">
        <f>'allg. Daten'!C7</f>
        <v>Verein</v>
      </c>
      <c r="L103" s="28"/>
      <c r="M103" s="62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82"/>
      <c r="AB103" s="28"/>
      <c r="AC103" s="28"/>
      <c r="AD103" s="28"/>
      <c r="AE103" s="28"/>
      <c r="AF103" s="108"/>
      <c r="AG103" s="108"/>
      <c r="AH103" s="27">
        <f>SUM(AM103:AN103)</f>
        <v>0</v>
      </c>
      <c r="AI103" s="80">
        <f t="shared" si="31"/>
        <v>0</v>
      </c>
      <c r="AJ103" s="80">
        <f t="shared" si="32"/>
        <v>0</v>
      </c>
      <c r="AK103" s="80">
        <f t="shared" si="33"/>
        <v>0</v>
      </c>
      <c r="AM103" s="80">
        <f t="shared" si="19"/>
        <v>0</v>
      </c>
      <c r="AN103" s="36">
        <f>PRODUCT(COUNTIF(G103,"ja")*-3)</f>
        <v>0</v>
      </c>
      <c r="AP103" s="36">
        <f>COUNTIF(AB103,"ja")+COUNTIF(AB103,"ja")</f>
        <v>0</v>
      </c>
      <c r="AQ103" s="36">
        <f>COUNTIF(AC103,"ja")+COUNTIF(AC103,"ja")</f>
        <v>0</v>
      </c>
      <c r="AR103" s="36">
        <f>COUNTIF(AD103,"ja")</f>
        <v>0</v>
      </c>
      <c r="AS103" s="80">
        <f>SUM(AP103,AQ103,AR103)</f>
        <v>0</v>
      </c>
      <c r="AT103" s="80">
        <f>COUNTIF(AS103,1)</f>
        <v>0</v>
      </c>
      <c r="AU103" s="80">
        <f>SUM(AS103,AM103,AN103)</f>
        <v>0</v>
      </c>
      <c r="AV103" s="80">
        <f>COUNTIF(AU103,"&gt;2")-COUNTIF(AU103,"&gt;9")</f>
        <v>0</v>
      </c>
      <c r="AW103" s="80">
        <f>COUNTIF(AU103,"&gt;11")</f>
        <v>0</v>
      </c>
      <c r="BE103" s="80" t="str">
        <f>B103&amp;", "&amp;C103&amp;"   -   "&amp;F103</f>
        <v>,    -   0</v>
      </c>
    </row>
    <row r="104" spans="1:57" ht="15" customHeight="1">
      <c r="A104" s="37">
        <f>SUM(A103,1)</f>
        <v>100</v>
      </c>
      <c r="B104" s="65"/>
      <c r="C104" s="65"/>
      <c r="D104" s="28"/>
      <c r="E104" s="43">
        <v>41384</v>
      </c>
      <c r="F104" s="84">
        <f t="shared" si="29"/>
        <v>0</v>
      </c>
      <c r="G104" s="28"/>
      <c r="H104" s="28"/>
      <c r="I104" s="60"/>
      <c r="J104" s="61"/>
      <c r="K104" s="72" t="str">
        <f>'allg. Daten'!C7</f>
        <v>Verein</v>
      </c>
      <c r="L104" s="28"/>
      <c r="M104" s="62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82"/>
      <c r="AB104" s="28"/>
      <c r="AC104" s="28"/>
      <c r="AD104" s="28"/>
      <c r="AE104" s="28"/>
      <c r="AF104" s="108"/>
      <c r="AG104" s="108"/>
      <c r="AH104" s="27">
        <f>SUM(AM104:AN104)</f>
        <v>0</v>
      </c>
      <c r="AI104" s="80">
        <f t="shared" si="31"/>
        <v>0</v>
      </c>
      <c r="AJ104" s="80">
        <f t="shared" si="32"/>
        <v>0</v>
      </c>
      <c r="AK104" s="80">
        <f t="shared" si="33"/>
        <v>0</v>
      </c>
      <c r="AM104" s="80">
        <f t="shared" si="19"/>
        <v>0</v>
      </c>
      <c r="AN104" s="36">
        <f>PRODUCT(COUNTIF(G104,"ja")*-3)</f>
        <v>0</v>
      </c>
      <c r="AP104" s="36">
        <f>COUNTIF(AB104,"ja")+COUNTIF(AB104,"ja")</f>
        <v>0</v>
      </c>
      <c r="AQ104" s="36">
        <f>COUNTIF(AC104,"ja")+COUNTIF(AC104,"ja")</f>
        <v>0</v>
      </c>
      <c r="AR104" s="36">
        <f>COUNTIF(AD104,"ja")</f>
        <v>0</v>
      </c>
      <c r="AS104" s="80">
        <f>SUM(AP104,AQ104,AR104)</f>
        <v>0</v>
      </c>
      <c r="AT104" s="80">
        <f>COUNTIF(AS104,1)</f>
        <v>0</v>
      </c>
      <c r="AU104" s="80">
        <f>SUM(AS104,AM104,AN104)</f>
        <v>0</v>
      </c>
      <c r="AV104" s="80">
        <f>COUNTIF(AU104,"&gt;2")-COUNTIF(AU104,"&gt;9")</f>
        <v>0</v>
      </c>
      <c r="AW104" s="80">
        <f>COUNTIF(AU104,"&gt;11")</f>
        <v>0</v>
      </c>
      <c r="BE104" s="80" t="str">
        <f>B104&amp;", "&amp;C104&amp;"   -   "&amp;F104</f>
        <v>,    -   0</v>
      </c>
    </row>
    <row r="105" spans="1:57" ht="19.5" customHeight="1">
      <c r="J105" s="68"/>
    </row>
    <row r="106" spans="1:57" ht="21" customHeight="1">
      <c r="J106" s="68"/>
    </row>
    <row r="107" spans="1:57" ht="19.5" customHeight="1">
      <c r="J107" s="68"/>
    </row>
    <row r="108" spans="1:57" ht="19.5" customHeight="1">
      <c r="J108" s="68"/>
    </row>
    <row r="109" spans="1:57" ht="19.5" customHeight="1">
      <c r="J109" s="68"/>
    </row>
    <row r="110" spans="1:57" ht="19.5" customHeight="1">
      <c r="J110" s="68"/>
    </row>
    <row r="111" spans="1:57" ht="19.5" customHeight="1">
      <c r="J111" s="68"/>
    </row>
    <row r="112" spans="1:57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password="F31B" sheet="1" objects="1" scenarios="1" insertRows="0" deleteRows="0" selectLockedCells="1" sort="0"/>
  <dataConsolidate/>
  <mergeCells count="2">
    <mergeCell ref="A1:AH1"/>
    <mergeCell ref="A2:AH2"/>
  </mergeCells>
  <phoneticPr fontId="0" type="noConversion"/>
  <conditionalFormatting sqref="E5:E104">
    <cfRule type="cellIs" dxfId="5" priority="6" operator="equal">
      <formula>41384</formula>
    </cfRule>
  </conditionalFormatting>
  <conditionalFormatting sqref="F5:F104">
    <cfRule type="cellIs" dxfId="4" priority="5" operator="equal">
      <formula>0</formula>
    </cfRule>
  </conditionalFormatting>
  <conditionalFormatting sqref="E103:E104">
    <cfRule type="cellIs" dxfId="3" priority="4" operator="equal">
      <formula>41384</formula>
    </cfRule>
  </conditionalFormatting>
  <conditionalFormatting sqref="F103:F104">
    <cfRule type="cellIs" dxfId="2" priority="3" operator="equal">
      <formula>0</formula>
    </cfRule>
  </conditionalFormatting>
  <conditionalFormatting sqref="F5:F104">
    <cfRule type="cellIs" dxfId="1" priority="2" operator="equal">
      <formula>113</formula>
    </cfRule>
  </conditionalFormatting>
  <conditionalFormatting sqref="E103:E104">
    <cfRule type="cellIs" dxfId="0" priority="1" operator="equal">
      <formula>41384</formula>
    </cfRule>
  </conditionalFormatting>
  <dataValidations count="6">
    <dataValidation type="list" showErrorMessage="1" errorTitle="Eingabefehler" error="Das Geschlecht muss mit   m   oder  w   angegeben werden!" sqref="D4:D104">
      <formula1>$AK$3:$AL$3</formula1>
    </dataValidation>
    <dataValidation type="list" showErrorMessage="1" errorTitle="Eingabefehler" error="Das Geschlecht muss mit   m   oder  w   angegeben werden!" sqref="D105:D65535">
      <formula1>$AB$3:$AC$3</formula1>
    </dataValidation>
    <dataValidation type="list" showInputMessage="1" showErrorMessage="1" sqref="J121:J65535">
      <formula1>$AD$3:$AE$3</formula1>
    </dataValidation>
    <dataValidation type="list" showInputMessage="1" showErrorMessage="1" errorTitle="Eingabefehler" error="Es muss  ja  oder  nein  eingegeben werden!" sqref="M4:Z65535">
      <formula1>$AD$3:$AE$3</formula1>
    </dataValidation>
    <dataValidation type="list" allowBlank="1" showInputMessage="1" showErrorMessage="1" sqref="AB4:AC104">
      <formula1>$AZ$3:$BB$3</formula1>
    </dataValidation>
    <dataValidation type="list" allowBlank="1" showInputMessage="1" showErrorMessage="1" sqref="G4:G104 AD4:AG104">
      <formula1>$AI$3:$AJ$3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K86:K10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"/>
  <sheetViews>
    <sheetView showGridLines="0" showRowColHeaders="0" workbookViewId="0">
      <selection activeCell="C4" sqref="C4"/>
    </sheetView>
  </sheetViews>
  <sheetFormatPr baseColWidth="10" defaultColWidth="11.42578125" defaultRowHeight="15"/>
  <cols>
    <col min="1" max="1" width="11" customWidth="1"/>
    <col min="2" max="2" width="19.42578125" customWidth="1"/>
    <col min="3" max="3" width="5.5703125" customWidth="1"/>
    <col min="5" max="5" width="13.140625" customWidth="1"/>
    <col min="6" max="6" width="8.28515625" customWidth="1"/>
    <col min="7" max="7" width="6.42578125" customWidth="1"/>
    <col min="8" max="8" width="11" customWidth="1"/>
    <col min="9" max="9" width="19.42578125" customWidth="1"/>
    <col min="10" max="10" width="5.5703125" customWidth="1"/>
    <col min="12" max="12" width="13.140625" customWidth="1"/>
    <col min="13" max="13" width="8.28515625" customWidth="1"/>
    <col min="14" max="16" width="5.7109375" hidden="1" customWidth="1"/>
  </cols>
  <sheetData>
    <row r="1" spans="1:31" s="10" customFormat="1" ht="33.75">
      <c r="A1" s="112" t="s">
        <v>89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>
      <c r="A2" s="130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8" t="s">
        <v>52</v>
      </c>
      <c r="O2" s="8" t="s">
        <v>65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thickBot="1"/>
    <row r="4" spans="1:31" ht="16.5" customHeight="1" thickBot="1">
      <c r="A4" s="124" t="s">
        <v>53</v>
      </c>
      <c r="B4" s="125"/>
      <c r="C4" s="30"/>
      <c r="D4" s="12" t="s">
        <v>37</v>
      </c>
      <c r="E4" s="126" t="str">
        <f>'allg. Daten'!C7</f>
        <v>Verein</v>
      </c>
      <c r="F4" s="126"/>
      <c r="H4" s="124" t="s">
        <v>58</v>
      </c>
      <c r="I4" s="125"/>
      <c r="J4" s="30"/>
      <c r="K4" s="12" t="s">
        <v>37</v>
      </c>
      <c r="L4" s="126" t="str">
        <f>'allg. Daten'!C7</f>
        <v>Verein</v>
      </c>
      <c r="M4" s="126"/>
    </row>
    <row r="5" spans="1:31" ht="16.5" customHeight="1" thickBot="1">
      <c r="A5" s="13" t="s">
        <v>38</v>
      </c>
      <c r="B5" s="127" t="s">
        <v>66</v>
      </c>
      <c r="C5" s="125"/>
      <c r="D5" s="125"/>
      <c r="E5" s="125"/>
      <c r="F5" s="128"/>
      <c r="G5" s="15"/>
      <c r="H5" s="13" t="s">
        <v>38</v>
      </c>
      <c r="I5" s="127" t="s">
        <v>66</v>
      </c>
      <c r="J5" s="125"/>
      <c r="K5" s="125"/>
      <c r="L5" s="125"/>
      <c r="M5" s="128"/>
    </row>
    <row r="6" spans="1:31" ht="16.5" customHeight="1" thickBot="1">
      <c r="A6" s="16">
        <v>1</v>
      </c>
      <c r="B6" s="120"/>
      <c r="C6" s="121"/>
      <c r="D6" s="122"/>
      <c r="E6" s="122"/>
      <c r="F6" s="123"/>
      <c r="H6" s="16">
        <v>1</v>
      </c>
      <c r="I6" s="120"/>
      <c r="J6" s="121"/>
      <c r="K6" s="122"/>
      <c r="L6" s="122"/>
      <c r="M6" s="123"/>
    </row>
    <row r="7" spans="1:31" ht="16.5" customHeight="1" thickBot="1">
      <c r="A7" s="16">
        <v>2</v>
      </c>
      <c r="B7" s="120"/>
      <c r="C7" s="121"/>
      <c r="D7" s="122"/>
      <c r="E7" s="122"/>
      <c r="F7" s="123"/>
      <c r="H7" s="16">
        <v>2</v>
      </c>
      <c r="I7" s="120"/>
      <c r="J7" s="121"/>
      <c r="K7" s="122"/>
      <c r="L7" s="122"/>
      <c r="M7" s="123"/>
    </row>
    <row r="8" spans="1:31" ht="15.75" thickBot="1"/>
    <row r="9" spans="1:31" ht="16.5" customHeight="1" thickBot="1">
      <c r="A9" s="124" t="s">
        <v>54</v>
      </c>
      <c r="B9" s="125"/>
      <c r="C9" s="30"/>
      <c r="D9" s="12" t="s">
        <v>37</v>
      </c>
      <c r="E9" s="126" t="str">
        <f>'allg. Daten'!C7</f>
        <v>Verein</v>
      </c>
      <c r="F9" s="126"/>
      <c r="H9" s="124" t="s">
        <v>59</v>
      </c>
      <c r="I9" s="125"/>
      <c r="J9" s="30"/>
      <c r="K9" s="12" t="s">
        <v>37</v>
      </c>
      <c r="L9" s="126" t="str">
        <f>'allg. Daten'!C7</f>
        <v>Verein</v>
      </c>
      <c r="M9" s="126"/>
    </row>
    <row r="10" spans="1:31" ht="16.5" customHeight="1" thickBot="1">
      <c r="A10" s="13" t="s">
        <v>38</v>
      </c>
      <c r="B10" s="127" t="s">
        <v>66</v>
      </c>
      <c r="C10" s="125"/>
      <c r="D10" s="125"/>
      <c r="E10" s="125"/>
      <c r="F10" s="128"/>
      <c r="G10" s="15"/>
      <c r="H10" s="13" t="s">
        <v>38</v>
      </c>
      <c r="I10" s="127" t="s">
        <v>66</v>
      </c>
      <c r="J10" s="125"/>
      <c r="K10" s="125"/>
      <c r="L10" s="125"/>
      <c r="M10" s="128"/>
    </row>
    <row r="11" spans="1:31" ht="16.5" customHeight="1" thickBot="1">
      <c r="A11" s="16">
        <v>1</v>
      </c>
      <c r="B11" s="120"/>
      <c r="C11" s="121"/>
      <c r="D11" s="122"/>
      <c r="E11" s="122"/>
      <c r="F11" s="123"/>
      <c r="H11" s="16">
        <v>1</v>
      </c>
      <c r="I11" s="120"/>
      <c r="J11" s="121"/>
      <c r="K11" s="122"/>
      <c r="L11" s="122"/>
      <c r="M11" s="123"/>
    </row>
    <row r="12" spans="1:31" ht="16.5" customHeight="1" thickBot="1">
      <c r="A12" s="16">
        <v>2</v>
      </c>
      <c r="B12" s="120"/>
      <c r="C12" s="121"/>
      <c r="D12" s="122"/>
      <c r="E12" s="122"/>
      <c r="F12" s="123"/>
      <c r="H12" s="16">
        <v>2</v>
      </c>
      <c r="I12" s="120"/>
      <c r="J12" s="121"/>
      <c r="K12" s="122"/>
      <c r="L12" s="122"/>
      <c r="M12" s="123"/>
    </row>
    <row r="13" spans="1:31" ht="15.75" thickBot="1"/>
    <row r="14" spans="1:31" ht="16.5" customHeight="1" thickBot="1">
      <c r="A14" s="124" t="s">
        <v>55</v>
      </c>
      <c r="B14" s="125"/>
      <c r="C14" s="30"/>
      <c r="D14" s="12" t="s">
        <v>37</v>
      </c>
      <c r="E14" s="126" t="str">
        <f>'allg. Daten'!C7</f>
        <v>Verein</v>
      </c>
      <c r="F14" s="126"/>
      <c r="H14" s="124" t="s">
        <v>60</v>
      </c>
      <c r="I14" s="125"/>
      <c r="J14" s="30"/>
      <c r="K14" s="12" t="s">
        <v>37</v>
      </c>
      <c r="L14" s="126" t="str">
        <f>'allg. Daten'!C7</f>
        <v>Verein</v>
      </c>
      <c r="M14" s="126"/>
    </row>
    <row r="15" spans="1:31" ht="16.5" customHeight="1" thickBot="1">
      <c r="A15" s="13" t="s">
        <v>38</v>
      </c>
      <c r="B15" s="127" t="s">
        <v>66</v>
      </c>
      <c r="C15" s="125"/>
      <c r="D15" s="125"/>
      <c r="E15" s="125"/>
      <c r="F15" s="128"/>
      <c r="G15" s="15"/>
      <c r="H15" s="13" t="s">
        <v>38</v>
      </c>
      <c r="I15" s="127" t="s">
        <v>66</v>
      </c>
      <c r="J15" s="125"/>
      <c r="K15" s="125"/>
      <c r="L15" s="125"/>
      <c r="M15" s="128"/>
    </row>
    <row r="16" spans="1:31" ht="16.5" customHeight="1" thickBot="1">
      <c r="A16" s="16">
        <v>1</v>
      </c>
      <c r="B16" s="120"/>
      <c r="C16" s="121"/>
      <c r="D16" s="122"/>
      <c r="E16" s="122"/>
      <c r="F16" s="123"/>
      <c r="H16" s="16">
        <v>1</v>
      </c>
      <c r="I16" s="120"/>
      <c r="J16" s="121"/>
      <c r="K16" s="122"/>
      <c r="L16" s="122"/>
      <c r="M16" s="123"/>
    </row>
    <row r="17" spans="1:13" ht="16.5" customHeight="1" thickBot="1">
      <c r="A17" s="16">
        <v>2</v>
      </c>
      <c r="B17" s="120"/>
      <c r="C17" s="121"/>
      <c r="D17" s="122"/>
      <c r="E17" s="122"/>
      <c r="F17" s="123"/>
      <c r="H17" s="16">
        <v>2</v>
      </c>
      <c r="I17" s="120"/>
      <c r="J17" s="121"/>
      <c r="K17" s="122"/>
      <c r="L17" s="122"/>
      <c r="M17" s="123"/>
    </row>
    <row r="18" spans="1:13" ht="15.75" thickBot="1"/>
    <row r="19" spans="1:13" ht="16.5" customHeight="1" thickBot="1">
      <c r="A19" s="124" t="s">
        <v>56</v>
      </c>
      <c r="B19" s="125"/>
      <c r="C19" s="30"/>
      <c r="D19" s="12" t="s">
        <v>37</v>
      </c>
      <c r="E19" s="126" t="str">
        <f>'allg. Daten'!C7</f>
        <v>Verein</v>
      </c>
      <c r="F19" s="126"/>
      <c r="H19" s="124" t="s">
        <v>61</v>
      </c>
      <c r="I19" s="125"/>
      <c r="J19" s="30"/>
      <c r="K19" s="12" t="s">
        <v>37</v>
      </c>
      <c r="L19" s="126" t="str">
        <f>'allg. Daten'!C7</f>
        <v>Verein</v>
      </c>
      <c r="M19" s="126"/>
    </row>
    <row r="20" spans="1:13" ht="16.5" customHeight="1" thickBot="1">
      <c r="A20" s="13" t="s">
        <v>38</v>
      </c>
      <c r="B20" s="127" t="s">
        <v>66</v>
      </c>
      <c r="C20" s="125"/>
      <c r="D20" s="125"/>
      <c r="E20" s="125"/>
      <c r="F20" s="128"/>
      <c r="G20" s="15"/>
      <c r="H20" s="13" t="s">
        <v>38</v>
      </c>
      <c r="I20" s="127" t="s">
        <v>66</v>
      </c>
      <c r="J20" s="125"/>
      <c r="K20" s="125"/>
      <c r="L20" s="125"/>
      <c r="M20" s="128"/>
    </row>
    <row r="21" spans="1:13" ht="16.5" customHeight="1" thickBot="1">
      <c r="A21" s="16">
        <v>1</v>
      </c>
      <c r="B21" s="120"/>
      <c r="C21" s="121"/>
      <c r="D21" s="122"/>
      <c r="E21" s="122"/>
      <c r="F21" s="123"/>
      <c r="H21" s="16">
        <v>1</v>
      </c>
      <c r="I21" s="120"/>
      <c r="J21" s="121"/>
      <c r="K21" s="122"/>
      <c r="L21" s="122"/>
      <c r="M21" s="123"/>
    </row>
    <row r="22" spans="1:13" ht="16.5" customHeight="1" thickBot="1">
      <c r="A22" s="16">
        <v>2</v>
      </c>
      <c r="B22" s="120"/>
      <c r="C22" s="121"/>
      <c r="D22" s="122"/>
      <c r="E22" s="122"/>
      <c r="F22" s="123"/>
      <c r="H22" s="16">
        <v>2</v>
      </c>
      <c r="I22" s="120"/>
      <c r="J22" s="121"/>
      <c r="K22" s="122"/>
      <c r="L22" s="122"/>
      <c r="M22" s="123"/>
    </row>
    <row r="23" spans="1:13" ht="15.75" thickBot="1"/>
    <row r="24" spans="1:13" ht="16.5" customHeight="1" thickBot="1">
      <c r="A24" s="124" t="s">
        <v>57</v>
      </c>
      <c r="B24" s="125"/>
      <c r="C24" s="30"/>
      <c r="D24" s="12" t="s">
        <v>37</v>
      </c>
      <c r="E24" s="126" t="str">
        <f>'allg. Daten'!C7</f>
        <v>Verein</v>
      </c>
      <c r="F24" s="126"/>
      <c r="H24" s="124" t="s">
        <v>64</v>
      </c>
      <c r="I24" s="125"/>
      <c r="J24" s="30"/>
      <c r="K24" s="12" t="s">
        <v>37</v>
      </c>
      <c r="L24" s="126" t="str">
        <f>'allg. Daten'!C7</f>
        <v>Verein</v>
      </c>
      <c r="M24" s="126"/>
    </row>
    <row r="25" spans="1:13" ht="16.5" customHeight="1" thickBot="1">
      <c r="A25" s="13" t="s">
        <v>38</v>
      </c>
      <c r="B25" s="127" t="s">
        <v>66</v>
      </c>
      <c r="C25" s="125"/>
      <c r="D25" s="125"/>
      <c r="E25" s="125"/>
      <c r="F25" s="128"/>
      <c r="G25" s="15"/>
      <c r="H25" s="13" t="s">
        <v>38</v>
      </c>
      <c r="I25" s="127" t="s">
        <v>66</v>
      </c>
      <c r="J25" s="125"/>
      <c r="K25" s="125"/>
      <c r="L25" s="125"/>
      <c r="M25" s="128"/>
    </row>
    <row r="26" spans="1:13" ht="16.5" customHeight="1" thickBot="1">
      <c r="A26" s="16">
        <v>1</v>
      </c>
      <c r="B26" s="120"/>
      <c r="C26" s="121"/>
      <c r="D26" s="122"/>
      <c r="E26" s="122"/>
      <c r="F26" s="123"/>
      <c r="H26" s="16">
        <v>1</v>
      </c>
      <c r="I26" s="120"/>
      <c r="J26" s="121"/>
      <c r="K26" s="122"/>
      <c r="L26" s="122"/>
      <c r="M26" s="123"/>
    </row>
    <row r="27" spans="1:13" ht="16.5" customHeight="1" thickBot="1">
      <c r="A27" s="16">
        <v>2</v>
      </c>
      <c r="B27" s="120"/>
      <c r="C27" s="121"/>
      <c r="D27" s="122"/>
      <c r="E27" s="122"/>
      <c r="F27" s="123"/>
      <c r="H27" s="16">
        <v>2</v>
      </c>
      <c r="I27" s="120"/>
      <c r="J27" s="121"/>
      <c r="K27" s="122"/>
      <c r="L27" s="122"/>
      <c r="M27" s="123"/>
    </row>
    <row r="28" spans="1:13" ht="15.75" thickBot="1"/>
    <row r="29" spans="1:13" ht="16.5" customHeight="1" thickBot="1">
      <c r="A29" s="124" t="s">
        <v>62</v>
      </c>
      <c r="B29" s="125"/>
      <c r="C29" s="30"/>
      <c r="D29" s="12" t="s">
        <v>37</v>
      </c>
      <c r="E29" s="126" t="str">
        <f>'allg. Daten'!C7</f>
        <v>Verein</v>
      </c>
      <c r="F29" s="126"/>
      <c r="H29" s="124" t="s">
        <v>63</v>
      </c>
      <c r="I29" s="125"/>
      <c r="J29" s="30"/>
      <c r="K29" s="12" t="s">
        <v>37</v>
      </c>
      <c r="L29" s="126" t="str">
        <f>'allg. Daten'!C7</f>
        <v>Verein</v>
      </c>
      <c r="M29" s="126"/>
    </row>
    <row r="30" spans="1:13" ht="16.5" customHeight="1" thickBot="1">
      <c r="A30" s="13" t="s">
        <v>38</v>
      </c>
      <c r="B30" s="127" t="s">
        <v>66</v>
      </c>
      <c r="C30" s="125"/>
      <c r="D30" s="125"/>
      <c r="E30" s="125"/>
      <c r="F30" s="128"/>
      <c r="G30" s="15"/>
      <c r="H30" s="13" t="s">
        <v>38</v>
      </c>
      <c r="I30" s="127" t="s">
        <v>66</v>
      </c>
      <c r="J30" s="125"/>
      <c r="K30" s="125"/>
      <c r="L30" s="125"/>
      <c r="M30" s="128"/>
    </row>
    <row r="31" spans="1:13" ht="16.5" customHeight="1" thickBot="1">
      <c r="A31" s="16">
        <v>1</v>
      </c>
      <c r="B31" s="120"/>
      <c r="C31" s="121"/>
      <c r="D31" s="122"/>
      <c r="E31" s="122"/>
      <c r="F31" s="123"/>
      <c r="H31" s="16">
        <v>1</v>
      </c>
      <c r="I31" s="120"/>
      <c r="J31" s="121"/>
      <c r="K31" s="122"/>
      <c r="L31" s="122"/>
      <c r="M31" s="123"/>
    </row>
    <row r="32" spans="1:13" ht="16.5" customHeight="1" thickBot="1">
      <c r="A32" s="16">
        <v>2</v>
      </c>
      <c r="B32" s="120"/>
      <c r="C32" s="121"/>
      <c r="D32" s="122"/>
      <c r="E32" s="122"/>
      <c r="F32" s="123"/>
      <c r="H32" s="16">
        <v>2</v>
      </c>
      <c r="I32" s="120"/>
      <c r="J32" s="121"/>
      <c r="K32" s="122"/>
      <c r="L32" s="122"/>
      <c r="M32" s="123"/>
    </row>
    <row r="33" spans="1:13" ht="15.75" thickBot="1"/>
    <row r="34" spans="1:13" ht="16.5" thickBot="1">
      <c r="A34" s="124" t="s">
        <v>70</v>
      </c>
      <c r="B34" s="125"/>
      <c r="C34" s="30"/>
      <c r="D34" s="12" t="s">
        <v>37</v>
      </c>
      <c r="E34" s="126" t="str">
        <f>'allg. Daten'!C7</f>
        <v>Verein</v>
      </c>
      <c r="F34" s="126"/>
      <c r="H34" s="124" t="s">
        <v>71</v>
      </c>
      <c r="I34" s="125"/>
      <c r="J34" s="30"/>
      <c r="K34" s="12" t="s">
        <v>37</v>
      </c>
      <c r="L34" s="126" t="str">
        <f>'allg. Daten'!C7</f>
        <v>Verein</v>
      </c>
      <c r="M34" s="126"/>
    </row>
    <row r="35" spans="1:13" ht="15.75" thickBot="1">
      <c r="A35" s="13" t="s">
        <v>38</v>
      </c>
      <c r="B35" s="127" t="s">
        <v>66</v>
      </c>
      <c r="C35" s="125"/>
      <c r="D35" s="125"/>
      <c r="E35" s="125"/>
      <c r="F35" s="128"/>
      <c r="G35" s="15"/>
      <c r="H35" s="13" t="s">
        <v>38</v>
      </c>
      <c r="I35" s="127" t="s">
        <v>66</v>
      </c>
      <c r="J35" s="125"/>
      <c r="K35" s="125"/>
      <c r="L35" s="125"/>
      <c r="M35" s="128"/>
    </row>
    <row r="36" spans="1:13" ht="15.75" thickBot="1">
      <c r="A36" s="16">
        <v>1</v>
      </c>
      <c r="B36" s="120"/>
      <c r="C36" s="121"/>
      <c r="D36" s="122"/>
      <c r="E36" s="122"/>
      <c r="F36" s="123"/>
      <c r="H36" s="16">
        <v>1</v>
      </c>
      <c r="I36" s="120"/>
      <c r="J36" s="121"/>
      <c r="K36" s="122"/>
      <c r="L36" s="122"/>
      <c r="M36" s="123"/>
    </row>
    <row r="37" spans="1:13" ht="15.75" thickBot="1">
      <c r="A37" s="16">
        <v>2</v>
      </c>
      <c r="B37" s="120"/>
      <c r="C37" s="121"/>
      <c r="D37" s="122"/>
      <c r="E37" s="122"/>
      <c r="F37" s="123"/>
      <c r="H37" s="16">
        <v>2</v>
      </c>
      <c r="I37" s="120"/>
      <c r="J37" s="121"/>
      <c r="K37" s="122"/>
      <c r="L37" s="122"/>
      <c r="M37" s="123"/>
    </row>
    <row r="38" spans="1:13" ht="15.75" thickBot="1"/>
    <row r="39" spans="1:13" ht="16.5" thickBot="1">
      <c r="A39" s="124" t="s">
        <v>72</v>
      </c>
      <c r="B39" s="125"/>
      <c r="C39" s="30"/>
      <c r="D39" s="12" t="s">
        <v>37</v>
      </c>
      <c r="E39" s="126" t="str">
        <f>'allg. Daten'!C7</f>
        <v>Verein</v>
      </c>
      <c r="F39" s="126"/>
      <c r="H39" s="124" t="s">
        <v>73</v>
      </c>
      <c r="I39" s="125"/>
      <c r="J39" s="30"/>
      <c r="K39" s="12" t="s">
        <v>37</v>
      </c>
      <c r="L39" s="126" t="str">
        <f>'allg. Daten'!C7</f>
        <v>Verein</v>
      </c>
      <c r="M39" s="126"/>
    </row>
    <row r="40" spans="1:13" ht="15.75" thickBot="1">
      <c r="A40" s="13" t="s">
        <v>38</v>
      </c>
      <c r="B40" s="127" t="s">
        <v>66</v>
      </c>
      <c r="C40" s="125"/>
      <c r="D40" s="125"/>
      <c r="E40" s="125"/>
      <c r="F40" s="128"/>
      <c r="G40" s="15"/>
      <c r="H40" s="13" t="s">
        <v>38</v>
      </c>
      <c r="I40" s="127" t="s">
        <v>66</v>
      </c>
      <c r="J40" s="125"/>
      <c r="K40" s="125"/>
      <c r="L40" s="125"/>
      <c r="M40" s="128"/>
    </row>
    <row r="41" spans="1:13" ht="15.75" thickBot="1">
      <c r="A41" s="16">
        <v>1</v>
      </c>
      <c r="B41" s="120"/>
      <c r="C41" s="121"/>
      <c r="D41" s="122"/>
      <c r="E41" s="122"/>
      <c r="F41" s="123"/>
      <c r="H41" s="16">
        <v>1</v>
      </c>
      <c r="I41" s="120"/>
      <c r="J41" s="121"/>
      <c r="K41" s="122"/>
      <c r="L41" s="122"/>
      <c r="M41" s="123"/>
    </row>
    <row r="42" spans="1:13" ht="15.75" thickBot="1">
      <c r="A42" s="16">
        <v>2</v>
      </c>
      <c r="B42" s="120"/>
      <c r="C42" s="121"/>
      <c r="D42" s="122"/>
      <c r="E42" s="122"/>
      <c r="F42" s="123"/>
      <c r="H42" s="16">
        <v>2</v>
      </c>
      <c r="I42" s="120"/>
      <c r="J42" s="121"/>
      <c r="K42" s="122"/>
      <c r="L42" s="122"/>
      <c r="M42" s="123"/>
    </row>
    <row r="43" spans="1:13" ht="15.75" thickBot="1"/>
    <row r="44" spans="1:13" ht="16.5" thickBot="1">
      <c r="A44" s="124" t="s">
        <v>74</v>
      </c>
      <c r="B44" s="125"/>
      <c r="C44" s="30"/>
      <c r="D44" s="12" t="s">
        <v>37</v>
      </c>
      <c r="E44" s="126" t="str">
        <f>'allg. Daten'!C7</f>
        <v>Verein</v>
      </c>
      <c r="F44" s="126"/>
      <c r="H44" s="124" t="s">
        <v>75</v>
      </c>
      <c r="I44" s="125"/>
      <c r="J44" s="30"/>
      <c r="K44" s="12" t="s">
        <v>37</v>
      </c>
      <c r="L44" s="126" t="str">
        <f>'allg. Daten'!C7</f>
        <v>Verein</v>
      </c>
      <c r="M44" s="126"/>
    </row>
    <row r="45" spans="1:13" ht="15.75" thickBot="1">
      <c r="A45" s="13" t="s">
        <v>38</v>
      </c>
      <c r="B45" s="127" t="s">
        <v>66</v>
      </c>
      <c r="C45" s="125"/>
      <c r="D45" s="125"/>
      <c r="E45" s="125"/>
      <c r="F45" s="128"/>
      <c r="G45" s="15"/>
      <c r="H45" s="13" t="s">
        <v>38</v>
      </c>
      <c r="I45" s="127" t="s">
        <v>66</v>
      </c>
      <c r="J45" s="125"/>
      <c r="K45" s="125"/>
      <c r="L45" s="125"/>
      <c r="M45" s="128"/>
    </row>
    <row r="46" spans="1:13" ht="15.75" thickBot="1">
      <c r="A46" s="16">
        <v>1</v>
      </c>
      <c r="B46" s="120"/>
      <c r="C46" s="121"/>
      <c r="D46" s="122"/>
      <c r="E46" s="122"/>
      <c r="F46" s="123"/>
      <c r="H46" s="16">
        <v>1</v>
      </c>
      <c r="I46" s="120"/>
      <c r="J46" s="121"/>
      <c r="K46" s="122"/>
      <c r="L46" s="122"/>
      <c r="M46" s="123"/>
    </row>
    <row r="47" spans="1:13" ht="15.75" thickBot="1">
      <c r="A47" s="16">
        <v>2</v>
      </c>
      <c r="B47" s="120"/>
      <c r="C47" s="121"/>
      <c r="D47" s="122"/>
      <c r="E47" s="122"/>
      <c r="F47" s="123"/>
      <c r="H47" s="16">
        <v>2</v>
      </c>
      <c r="I47" s="120"/>
      <c r="J47" s="121"/>
      <c r="K47" s="122"/>
      <c r="L47" s="122"/>
      <c r="M47" s="123"/>
    </row>
    <row r="48" spans="1:13" ht="15.75" thickBot="1"/>
    <row r="49" spans="1:13" ht="16.5" thickBot="1">
      <c r="A49" s="124" t="s">
        <v>76</v>
      </c>
      <c r="B49" s="125"/>
      <c r="C49" s="30"/>
      <c r="D49" s="12" t="s">
        <v>37</v>
      </c>
      <c r="E49" s="126" t="str">
        <f>'allg. Daten'!C7</f>
        <v>Verein</v>
      </c>
      <c r="F49" s="126"/>
      <c r="H49" s="124" t="s">
        <v>77</v>
      </c>
      <c r="I49" s="125"/>
      <c r="J49" s="30"/>
      <c r="K49" s="12" t="s">
        <v>37</v>
      </c>
      <c r="L49" s="126" t="str">
        <f>'allg. Daten'!C7</f>
        <v>Verein</v>
      </c>
      <c r="M49" s="126"/>
    </row>
    <row r="50" spans="1:13" ht="15.75" thickBot="1">
      <c r="A50" s="13" t="s">
        <v>38</v>
      </c>
      <c r="B50" s="127" t="s">
        <v>66</v>
      </c>
      <c r="C50" s="125"/>
      <c r="D50" s="125"/>
      <c r="E50" s="125"/>
      <c r="F50" s="128"/>
      <c r="G50" s="15"/>
      <c r="H50" s="13" t="s">
        <v>38</v>
      </c>
      <c r="I50" s="127" t="s">
        <v>66</v>
      </c>
      <c r="J50" s="125"/>
      <c r="K50" s="125"/>
      <c r="L50" s="125"/>
      <c r="M50" s="128"/>
    </row>
    <row r="51" spans="1:13" ht="15.75" thickBot="1">
      <c r="A51" s="16">
        <v>1</v>
      </c>
      <c r="B51" s="120"/>
      <c r="C51" s="121"/>
      <c r="D51" s="122"/>
      <c r="E51" s="122"/>
      <c r="F51" s="123"/>
      <c r="H51" s="16">
        <v>1</v>
      </c>
      <c r="I51" s="120"/>
      <c r="J51" s="121"/>
      <c r="K51" s="122"/>
      <c r="L51" s="122"/>
      <c r="M51" s="123"/>
    </row>
    <row r="52" spans="1:13" ht="15.75" thickBot="1">
      <c r="A52" s="16">
        <v>2</v>
      </c>
      <c r="B52" s="120"/>
      <c r="C52" s="121"/>
      <c r="D52" s="122"/>
      <c r="E52" s="122"/>
      <c r="F52" s="123"/>
      <c r="H52" s="16">
        <v>2</v>
      </c>
      <c r="I52" s="120"/>
      <c r="J52" s="121"/>
      <c r="K52" s="122"/>
      <c r="L52" s="122"/>
      <c r="M52" s="123"/>
    </row>
    <row r="53" spans="1:13" ht="15.75" thickBot="1"/>
    <row r="54" spans="1:13" ht="16.5" thickBot="1">
      <c r="A54" s="124" t="s">
        <v>78</v>
      </c>
      <c r="B54" s="125"/>
      <c r="C54" s="30"/>
      <c r="D54" s="12" t="s">
        <v>37</v>
      </c>
      <c r="E54" s="126" t="str">
        <f>'allg. Daten'!C7</f>
        <v>Verein</v>
      </c>
      <c r="F54" s="126"/>
      <c r="H54" s="124" t="s">
        <v>79</v>
      </c>
      <c r="I54" s="125"/>
      <c r="J54" s="30"/>
      <c r="K54" s="12" t="s">
        <v>37</v>
      </c>
      <c r="L54" s="126" t="str">
        <f>'allg. Daten'!C7</f>
        <v>Verein</v>
      </c>
      <c r="M54" s="126"/>
    </row>
    <row r="55" spans="1:13" ht="15.75" thickBot="1">
      <c r="A55" s="13" t="s">
        <v>38</v>
      </c>
      <c r="B55" s="127" t="s">
        <v>66</v>
      </c>
      <c r="C55" s="125"/>
      <c r="D55" s="125"/>
      <c r="E55" s="125"/>
      <c r="F55" s="128"/>
      <c r="G55" s="15"/>
      <c r="H55" s="13" t="s">
        <v>38</v>
      </c>
      <c r="I55" s="127" t="s">
        <v>66</v>
      </c>
      <c r="J55" s="125"/>
      <c r="K55" s="125"/>
      <c r="L55" s="125"/>
      <c r="M55" s="128"/>
    </row>
    <row r="56" spans="1:13" ht="15.75" thickBot="1">
      <c r="A56" s="16">
        <v>1</v>
      </c>
      <c r="B56" s="120"/>
      <c r="C56" s="121"/>
      <c r="D56" s="122"/>
      <c r="E56" s="122"/>
      <c r="F56" s="123"/>
      <c r="H56" s="16">
        <v>1</v>
      </c>
      <c r="I56" s="120"/>
      <c r="J56" s="121"/>
      <c r="K56" s="122"/>
      <c r="L56" s="122"/>
      <c r="M56" s="123"/>
    </row>
    <row r="57" spans="1:13" ht="15.75" thickBot="1">
      <c r="A57" s="16">
        <v>2</v>
      </c>
      <c r="B57" s="120"/>
      <c r="C57" s="121"/>
      <c r="D57" s="122"/>
      <c r="E57" s="122"/>
      <c r="F57" s="123"/>
      <c r="H57" s="16">
        <v>2</v>
      </c>
      <c r="I57" s="120"/>
      <c r="J57" s="121"/>
      <c r="K57" s="122"/>
      <c r="L57" s="122"/>
      <c r="M57" s="123"/>
    </row>
    <row r="58" spans="1:13" ht="15.75" thickBot="1"/>
    <row r="59" spans="1:13" ht="16.5" thickBot="1">
      <c r="A59" s="124" t="s">
        <v>80</v>
      </c>
      <c r="B59" s="125"/>
      <c r="C59" s="30"/>
      <c r="D59" s="12" t="s">
        <v>37</v>
      </c>
      <c r="E59" s="126" t="str">
        <f>'allg. Daten'!C7</f>
        <v>Verein</v>
      </c>
      <c r="F59" s="126"/>
      <c r="H59" s="124" t="s">
        <v>81</v>
      </c>
      <c r="I59" s="125"/>
      <c r="J59" s="30"/>
      <c r="K59" s="12" t="s">
        <v>37</v>
      </c>
      <c r="L59" s="126" t="str">
        <f>'allg. Daten'!C7</f>
        <v>Verein</v>
      </c>
      <c r="M59" s="126"/>
    </row>
    <row r="60" spans="1:13" ht="15.75" thickBot="1">
      <c r="A60" s="13" t="s">
        <v>38</v>
      </c>
      <c r="B60" s="127" t="s">
        <v>66</v>
      </c>
      <c r="C60" s="125"/>
      <c r="D60" s="125"/>
      <c r="E60" s="125"/>
      <c r="F60" s="128"/>
      <c r="G60" s="15"/>
      <c r="H60" s="13" t="s">
        <v>38</v>
      </c>
      <c r="I60" s="127" t="s">
        <v>66</v>
      </c>
      <c r="J60" s="125"/>
      <c r="K60" s="125"/>
      <c r="L60" s="125"/>
      <c r="M60" s="128"/>
    </row>
    <row r="61" spans="1:13" ht="15.75" thickBot="1">
      <c r="A61" s="16">
        <v>1</v>
      </c>
      <c r="B61" s="120"/>
      <c r="C61" s="121"/>
      <c r="D61" s="122"/>
      <c r="E61" s="122"/>
      <c r="F61" s="123"/>
      <c r="H61" s="16">
        <v>1</v>
      </c>
      <c r="I61" s="120"/>
      <c r="J61" s="121"/>
      <c r="K61" s="122"/>
      <c r="L61" s="122"/>
      <c r="M61" s="123"/>
    </row>
    <row r="62" spans="1:13" ht="15.75" thickBot="1">
      <c r="A62" s="16">
        <v>2</v>
      </c>
      <c r="B62" s="120"/>
      <c r="C62" s="121"/>
      <c r="D62" s="122"/>
      <c r="E62" s="122"/>
      <c r="F62" s="123"/>
      <c r="H62" s="16">
        <v>2</v>
      </c>
      <c r="I62" s="120"/>
      <c r="J62" s="121"/>
      <c r="K62" s="122"/>
      <c r="L62" s="122"/>
      <c r="M62" s="123"/>
    </row>
  </sheetData>
  <sheetProtection password="F31B" sheet="1" objects="1" scenarios="1" insertRows="0" deleteRows="0" selectLockedCells="1" sort="0"/>
  <dataConsolidate/>
  <mergeCells count="122">
    <mergeCell ref="A1:M1"/>
    <mergeCell ref="A2:M2"/>
    <mergeCell ref="E4:F4"/>
    <mergeCell ref="L4:M4"/>
    <mergeCell ref="A4:B4"/>
    <mergeCell ref="H4:I4"/>
    <mergeCell ref="I32:M32"/>
    <mergeCell ref="A29:B29"/>
    <mergeCell ref="H29:I29"/>
    <mergeCell ref="B32:F32"/>
    <mergeCell ref="I30:M30"/>
    <mergeCell ref="I31:M31"/>
    <mergeCell ref="B31:F31"/>
    <mergeCell ref="B30:F30"/>
    <mergeCell ref="E29:F29"/>
    <mergeCell ref="L29:M29"/>
    <mergeCell ref="I25:M25"/>
    <mergeCell ref="I26:M26"/>
    <mergeCell ref="I27:M27"/>
    <mergeCell ref="B25:F25"/>
    <mergeCell ref="B26:F26"/>
    <mergeCell ref="B27:F27"/>
    <mergeCell ref="B5:F5"/>
    <mergeCell ref="I5:M5"/>
    <mergeCell ref="I6:M6"/>
    <mergeCell ref="I7:M7"/>
    <mergeCell ref="B6:F6"/>
    <mergeCell ref="B7:F7"/>
    <mergeCell ref="B11:F11"/>
    <mergeCell ref="E14:F14"/>
    <mergeCell ref="L14:M14"/>
    <mergeCell ref="A14:B14"/>
    <mergeCell ref="H14:I14"/>
    <mergeCell ref="B12:F12"/>
    <mergeCell ref="I11:M11"/>
    <mergeCell ref="I12:M12"/>
    <mergeCell ref="E9:F9"/>
    <mergeCell ref="L9:M9"/>
    <mergeCell ref="A9:B9"/>
    <mergeCell ref="H9:I9"/>
    <mergeCell ref="B10:F10"/>
    <mergeCell ref="I10:M10"/>
    <mergeCell ref="E19:F19"/>
    <mergeCell ref="B15:F15"/>
    <mergeCell ref="B16:F16"/>
    <mergeCell ref="B17:F17"/>
    <mergeCell ref="L19:M19"/>
    <mergeCell ref="A19:B19"/>
    <mergeCell ref="H19:I19"/>
    <mergeCell ref="I15:M15"/>
    <mergeCell ref="I16:M16"/>
    <mergeCell ref="I17:M17"/>
    <mergeCell ref="L24:M24"/>
    <mergeCell ref="I22:M22"/>
    <mergeCell ref="B21:F21"/>
    <mergeCell ref="B20:F20"/>
    <mergeCell ref="A24:B24"/>
    <mergeCell ref="H24:I24"/>
    <mergeCell ref="I20:M20"/>
    <mergeCell ref="I21:M21"/>
    <mergeCell ref="B22:F22"/>
    <mergeCell ref="E24:F24"/>
    <mergeCell ref="B41:F41"/>
    <mergeCell ref="I41:M41"/>
    <mergeCell ref="B42:F42"/>
    <mergeCell ref="I42:M42"/>
    <mergeCell ref="A34:B34"/>
    <mergeCell ref="E34:F34"/>
    <mergeCell ref="H34:I34"/>
    <mergeCell ref="L34:M34"/>
    <mergeCell ref="B35:F35"/>
    <mergeCell ref="I35:M35"/>
    <mergeCell ref="B36:F36"/>
    <mergeCell ref="I36:M36"/>
    <mergeCell ref="B37:F37"/>
    <mergeCell ref="I37:M37"/>
    <mergeCell ref="A39:B39"/>
    <mergeCell ref="E39:F39"/>
    <mergeCell ref="H39:I39"/>
    <mergeCell ref="L39:M39"/>
    <mergeCell ref="B40:F40"/>
    <mergeCell ref="I40:M40"/>
    <mergeCell ref="A49:B49"/>
    <mergeCell ref="E49:F49"/>
    <mergeCell ref="H49:I49"/>
    <mergeCell ref="L49:M49"/>
    <mergeCell ref="B46:F46"/>
    <mergeCell ref="I46:M46"/>
    <mergeCell ref="B47:F47"/>
    <mergeCell ref="I47:M47"/>
    <mergeCell ref="A44:B44"/>
    <mergeCell ref="E44:F44"/>
    <mergeCell ref="H44:I44"/>
    <mergeCell ref="L44:M44"/>
    <mergeCell ref="B45:F45"/>
    <mergeCell ref="I45:M45"/>
    <mergeCell ref="B61:F61"/>
    <mergeCell ref="I61:M61"/>
    <mergeCell ref="B62:F62"/>
    <mergeCell ref="I62:M62"/>
    <mergeCell ref="B55:F55"/>
    <mergeCell ref="I55:M55"/>
    <mergeCell ref="B50:F50"/>
    <mergeCell ref="I50:M50"/>
    <mergeCell ref="B51:F51"/>
    <mergeCell ref="I51:M51"/>
    <mergeCell ref="B52:F52"/>
    <mergeCell ref="I52:M52"/>
    <mergeCell ref="A54:B54"/>
    <mergeCell ref="E54:F54"/>
    <mergeCell ref="H54:I54"/>
    <mergeCell ref="L54:M54"/>
    <mergeCell ref="B56:F56"/>
    <mergeCell ref="I56:M56"/>
    <mergeCell ref="B57:F57"/>
    <mergeCell ref="I57:M57"/>
    <mergeCell ref="A59:B59"/>
    <mergeCell ref="E59:F59"/>
    <mergeCell ref="H59:I59"/>
    <mergeCell ref="L59:M59"/>
    <mergeCell ref="B60:F60"/>
    <mergeCell ref="I60:M60"/>
  </mergeCells>
  <phoneticPr fontId="0" type="noConversion"/>
  <dataValidations count="2">
    <dataValidation type="list" allowBlank="1" showInputMessage="1" showErrorMessage="1" sqref="C4 C9 C14 C19 C24 C29 J4 J9 J14 J19 J24 J29 C34 C39 C44 C49 C54 C59 J34 J39 J44 J49 J54 J59">
      <formula1>$N$2:$O$2</formula1>
    </dataValidation>
    <dataValidation type="list" allowBlank="1" showInputMessage="1" showErrorMessage="1" sqref="B6:C7 I6:J7 B11:C12 B16:C17 B21:C22 B26:C27 B31:C32 I11:J12 I16:J17 I21:J22 I26:J27 I31:J32 B36:C37 I36:J37 B41:C42 B46:C47 B51:C52 B56:C57 B61:C62 I41:J42 I46:J47 I51:J52 I56:J57 I61:J62">
      <formula1>Teilnehmer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8"/>
  <sheetViews>
    <sheetView showGridLines="0" showRowColHeaders="0" workbookViewId="0">
      <selection activeCell="B5" sqref="B5:C5"/>
    </sheetView>
  </sheetViews>
  <sheetFormatPr baseColWidth="10" defaultRowHeight="15"/>
  <cols>
    <col min="1" max="16384" width="11.42578125" style="15"/>
  </cols>
  <sheetData>
    <row r="1" spans="1:31" s="10" customFormat="1" ht="35.25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6.25" customHeight="1">
      <c r="A2" s="130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thickBot="1"/>
    <row r="4" spans="1:31" ht="16.5" thickBot="1">
      <c r="A4" s="137" t="s">
        <v>44</v>
      </c>
      <c r="B4" s="138"/>
      <c r="C4" s="138"/>
      <c r="D4" s="138"/>
      <c r="E4" s="138"/>
      <c r="F4" s="138"/>
      <c r="H4" s="137" t="s">
        <v>45</v>
      </c>
      <c r="I4" s="138"/>
      <c r="J4" s="138"/>
      <c r="K4" s="138"/>
      <c r="L4" s="138"/>
      <c r="M4" s="138"/>
    </row>
    <row r="5" spans="1:31" ht="15.75" thickBot="1">
      <c r="A5" s="31" t="s">
        <v>39</v>
      </c>
      <c r="B5" s="134" t="s">
        <v>40</v>
      </c>
      <c r="C5" s="135"/>
      <c r="D5" s="14" t="s">
        <v>37</v>
      </c>
      <c r="E5" s="126" t="str">
        <f>'allg. Daten'!C7</f>
        <v>Verein</v>
      </c>
      <c r="F5" s="126"/>
      <c r="H5" s="31" t="s">
        <v>39</v>
      </c>
      <c r="I5" s="134" t="s">
        <v>40</v>
      </c>
      <c r="J5" s="135"/>
      <c r="K5" s="14" t="s">
        <v>37</v>
      </c>
      <c r="L5" s="139" t="str">
        <f>'allg. Daten'!C7</f>
        <v>Verein</v>
      </c>
      <c r="M5" s="140"/>
    </row>
    <row r="6" spans="1:31" ht="15.75" thickBot="1">
      <c r="A6" s="13" t="s">
        <v>38</v>
      </c>
      <c r="B6" s="127" t="s">
        <v>66</v>
      </c>
      <c r="C6" s="125"/>
      <c r="D6" s="125"/>
      <c r="E6" s="125"/>
      <c r="F6" s="128"/>
      <c r="H6" s="13" t="s">
        <v>38</v>
      </c>
      <c r="I6" s="127" t="s">
        <v>66</v>
      </c>
      <c r="J6" s="125"/>
      <c r="K6" s="125"/>
      <c r="L6" s="125"/>
      <c r="M6" s="128"/>
    </row>
    <row r="7" spans="1:31" ht="15.75" thickBot="1">
      <c r="A7" s="20">
        <v>1</v>
      </c>
      <c r="B7" s="131"/>
      <c r="C7" s="132"/>
      <c r="D7" s="132"/>
      <c r="E7" s="132"/>
      <c r="F7" s="133"/>
      <c r="H7" s="20">
        <v>1</v>
      </c>
      <c r="I7" s="131"/>
      <c r="J7" s="132"/>
      <c r="K7" s="132"/>
      <c r="L7" s="132"/>
      <c r="M7" s="133"/>
    </row>
    <row r="8" spans="1:31" ht="15.75" thickBot="1">
      <c r="A8" s="20">
        <v>2</v>
      </c>
      <c r="B8" s="131"/>
      <c r="C8" s="132"/>
      <c r="D8" s="132"/>
      <c r="E8" s="132"/>
      <c r="F8" s="133"/>
      <c r="H8" s="20">
        <v>2</v>
      </c>
      <c r="I8" s="131"/>
      <c r="J8" s="132"/>
      <c r="K8" s="132"/>
      <c r="L8" s="132"/>
      <c r="M8" s="133"/>
    </row>
    <row r="9" spans="1:31" ht="15.75" thickBot="1">
      <c r="A9" s="20">
        <v>3</v>
      </c>
      <c r="B9" s="131"/>
      <c r="C9" s="132"/>
      <c r="D9" s="132"/>
      <c r="E9" s="132"/>
      <c r="F9" s="133"/>
      <c r="H9" s="20">
        <v>3</v>
      </c>
      <c r="I9" s="131"/>
      <c r="J9" s="132"/>
      <c r="K9" s="132"/>
      <c r="L9" s="132"/>
      <c r="M9" s="133"/>
    </row>
    <row r="10" spans="1:31" ht="15.75" thickBot="1">
      <c r="A10" s="20">
        <v>4</v>
      </c>
      <c r="B10" s="120"/>
      <c r="C10" s="121"/>
      <c r="D10" s="122"/>
      <c r="E10" s="122"/>
      <c r="F10" s="123"/>
      <c r="H10" s="20">
        <v>4</v>
      </c>
      <c r="I10" s="120"/>
      <c r="J10" s="121"/>
      <c r="K10" s="122"/>
      <c r="L10" s="122"/>
      <c r="M10" s="123"/>
    </row>
    <row r="11" spans="1:31" ht="15.75" thickBot="1">
      <c r="A11" s="20">
        <v>5</v>
      </c>
      <c r="B11" s="120"/>
      <c r="C11" s="121"/>
      <c r="D11" s="122"/>
      <c r="E11" s="122"/>
      <c r="F11" s="123"/>
      <c r="H11" s="20">
        <v>5</v>
      </c>
      <c r="I11" s="120"/>
      <c r="J11" s="121"/>
      <c r="K11" s="122"/>
      <c r="L11" s="122"/>
      <c r="M11" s="123"/>
    </row>
    <row r="12" spans="1:31" ht="15.75" thickBot="1">
      <c r="A12" s="20">
        <v>6</v>
      </c>
      <c r="B12" s="120"/>
      <c r="C12" s="121"/>
      <c r="D12" s="122"/>
      <c r="E12" s="122"/>
      <c r="F12" s="123"/>
      <c r="H12" s="20">
        <v>6</v>
      </c>
      <c r="I12" s="120"/>
      <c r="J12" s="121"/>
      <c r="K12" s="122"/>
      <c r="L12" s="122"/>
      <c r="M12" s="123"/>
    </row>
    <row r="13" spans="1:31" ht="15.75" thickBot="1">
      <c r="A13" s="20">
        <v>7</v>
      </c>
      <c r="B13" s="120"/>
      <c r="C13" s="121"/>
      <c r="D13" s="122"/>
      <c r="E13" s="122"/>
      <c r="F13" s="123"/>
      <c r="H13" s="20">
        <v>7</v>
      </c>
      <c r="I13" s="120"/>
      <c r="J13" s="121"/>
      <c r="K13" s="122"/>
      <c r="L13" s="122"/>
      <c r="M13" s="123"/>
    </row>
    <row r="14" spans="1:31" ht="15.75" thickBot="1">
      <c r="A14" s="20">
        <v>8</v>
      </c>
      <c r="B14" s="120"/>
      <c r="C14" s="121"/>
      <c r="D14" s="122"/>
      <c r="E14" s="122"/>
      <c r="F14" s="123"/>
      <c r="H14" s="20">
        <v>8</v>
      </c>
      <c r="I14" s="120"/>
      <c r="J14" s="121"/>
      <c r="K14" s="122"/>
      <c r="L14" s="122"/>
      <c r="M14" s="123"/>
    </row>
    <row r="15" spans="1:31" ht="15.75" thickBot="1">
      <c r="A15" s="20">
        <v>9</v>
      </c>
      <c r="B15" s="120"/>
      <c r="C15" s="121"/>
      <c r="D15" s="122"/>
      <c r="E15" s="122"/>
      <c r="F15" s="123"/>
      <c r="H15" s="20">
        <v>9</v>
      </c>
      <c r="I15" s="120"/>
      <c r="J15" s="121"/>
      <c r="K15" s="122"/>
      <c r="L15" s="122"/>
      <c r="M15" s="123"/>
    </row>
    <row r="16" spans="1:31" ht="15.75" thickBot="1">
      <c r="A16" s="20">
        <v>10</v>
      </c>
      <c r="B16" s="120"/>
      <c r="C16" s="121"/>
      <c r="D16" s="122"/>
      <c r="E16" s="122"/>
      <c r="F16" s="123"/>
      <c r="H16" s="20">
        <v>10</v>
      </c>
      <c r="I16" s="120"/>
      <c r="J16" s="121"/>
      <c r="K16" s="122"/>
      <c r="L16" s="122"/>
      <c r="M16" s="123"/>
    </row>
    <row r="17" spans="1:13" ht="15.75" thickBot="1"/>
    <row r="18" spans="1:13" ht="16.5" thickBot="1">
      <c r="A18" s="137" t="s">
        <v>44</v>
      </c>
      <c r="B18" s="138"/>
      <c r="C18" s="138"/>
      <c r="D18" s="138"/>
      <c r="E18" s="138"/>
      <c r="F18" s="138"/>
      <c r="H18" s="137" t="s">
        <v>45</v>
      </c>
      <c r="I18" s="138"/>
      <c r="J18" s="138"/>
      <c r="K18" s="138"/>
      <c r="L18" s="138"/>
      <c r="M18" s="138"/>
    </row>
    <row r="19" spans="1:13" ht="15.75" thickBot="1">
      <c r="A19" s="31" t="s">
        <v>39</v>
      </c>
      <c r="B19" s="134" t="s">
        <v>40</v>
      </c>
      <c r="C19" s="135"/>
      <c r="D19" s="14" t="s">
        <v>37</v>
      </c>
      <c r="E19" s="136" t="str">
        <f>'allg. Daten'!C7</f>
        <v>Verein</v>
      </c>
      <c r="F19" s="126"/>
      <c r="H19" s="31" t="s">
        <v>39</v>
      </c>
      <c r="I19" s="134" t="s">
        <v>40</v>
      </c>
      <c r="J19" s="135"/>
      <c r="K19" s="14" t="s">
        <v>37</v>
      </c>
      <c r="L19" s="126" t="str">
        <f>'allg. Daten'!C7</f>
        <v>Verein</v>
      </c>
      <c r="M19" s="126"/>
    </row>
    <row r="20" spans="1:13" ht="15.75" thickBot="1">
      <c r="A20" s="13" t="s">
        <v>38</v>
      </c>
      <c r="B20" s="127" t="s">
        <v>66</v>
      </c>
      <c r="C20" s="125"/>
      <c r="D20" s="125"/>
      <c r="E20" s="125"/>
      <c r="F20" s="128"/>
      <c r="H20" s="13" t="s">
        <v>38</v>
      </c>
      <c r="I20" s="127" t="s">
        <v>66</v>
      </c>
      <c r="J20" s="125"/>
      <c r="K20" s="125"/>
      <c r="L20" s="125"/>
      <c r="M20" s="128"/>
    </row>
    <row r="21" spans="1:13" ht="15.75" thickBot="1">
      <c r="A21" s="20">
        <v>1</v>
      </c>
      <c r="B21" s="131"/>
      <c r="C21" s="132"/>
      <c r="D21" s="132"/>
      <c r="E21" s="132"/>
      <c r="F21" s="133"/>
      <c r="H21" s="20">
        <v>1</v>
      </c>
      <c r="I21" s="131"/>
      <c r="J21" s="132"/>
      <c r="K21" s="132"/>
      <c r="L21" s="132"/>
      <c r="M21" s="133"/>
    </row>
    <row r="22" spans="1:13" ht="15.75" thickBot="1">
      <c r="A22" s="20">
        <v>2</v>
      </c>
      <c r="B22" s="131"/>
      <c r="C22" s="132"/>
      <c r="D22" s="132"/>
      <c r="E22" s="132"/>
      <c r="F22" s="133"/>
      <c r="H22" s="20">
        <v>2</v>
      </c>
      <c r="I22" s="131"/>
      <c r="J22" s="132"/>
      <c r="K22" s="132"/>
      <c r="L22" s="132"/>
      <c r="M22" s="133"/>
    </row>
    <row r="23" spans="1:13" ht="15.75" thickBot="1">
      <c r="A23" s="20">
        <v>3</v>
      </c>
      <c r="B23" s="131"/>
      <c r="C23" s="132"/>
      <c r="D23" s="132"/>
      <c r="E23" s="132"/>
      <c r="F23" s="133"/>
      <c r="H23" s="20">
        <v>3</v>
      </c>
      <c r="I23" s="131"/>
      <c r="J23" s="132"/>
      <c r="K23" s="132"/>
      <c r="L23" s="132"/>
      <c r="M23" s="133"/>
    </row>
    <row r="24" spans="1:13" ht="15.75" thickBot="1">
      <c r="A24" s="20">
        <v>4</v>
      </c>
      <c r="B24" s="120"/>
      <c r="C24" s="121"/>
      <c r="D24" s="122"/>
      <c r="E24" s="122"/>
      <c r="F24" s="123"/>
      <c r="H24" s="20">
        <v>4</v>
      </c>
      <c r="I24" s="120"/>
      <c r="J24" s="121"/>
      <c r="K24" s="122"/>
      <c r="L24" s="122"/>
      <c r="M24" s="123"/>
    </row>
    <row r="25" spans="1:13" ht="15.75" thickBot="1">
      <c r="A25" s="20">
        <v>5</v>
      </c>
      <c r="B25" s="120"/>
      <c r="C25" s="121"/>
      <c r="D25" s="122"/>
      <c r="E25" s="122"/>
      <c r="F25" s="123"/>
      <c r="H25" s="20">
        <v>5</v>
      </c>
      <c r="I25" s="120"/>
      <c r="J25" s="121"/>
      <c r="K25" s="122"/>
      <c r="L25" s="122"/>
      <c r="M25" s="123"/>
    </row>
    <row r="26" spans="1:13" ht="15.75" thickBot="1">
      <c r="A26" s="20">
        <v>6</v>
      </c>
      <c r="B26" s="120"/>
      <c r="C26" s="121"/>
      <c r="D26" s="122"/>
      <c r="E26" s="122"/>
      <c r="F26" s="123"/>
      <c r="H26" s="20">
        <v>6</v>
      </c>
      <c r="I26" s="120"/>
      <c r="J26" s="121"/>
      <c r="K26" s="122"/>
      <c r="L26" s="122"/>
      <c r="M26" s="123"/>
    </row>
    <row r="27" spans="1:13" ht="15.75" thickBot="1">
      <c r="A27" s="20">
        <v>7</v>
      </c>
      <c r="B27" s="120"/>
      <c r="C27" s="121"/>
      <c r="D27" s="122"/>
      <c r="E27" s="122"/>
      <c r="F27" s="123"/>
      <c r="H27" s="20">
        <v>7</v>
      </c>
      <c r="I27" s="120"/>
      <c r="J27" s="121"/>
      <c r="K27" s="122"/>
      <c r="L27" s="122"/>
      <c r="M27" s="123"/>
    </row>
    <row r="28" spans="1:13" ht="15.75" thickBot="1">
      <c r="A28" s="20">
        <v>8</v>
      </c>
      <c r="B28" s="120"/>
      <c r="C28" s="121"/>
      <c r="D28" s="122"/>
      <c r="E28" s="122"/>
      <c r="F28" s="123"/>
      <c r="H28" s="20">
        <v>8</v>
      </c>
      <c r="I28" s="120"/>
      <c r="J28" s="121"/>
      <c r="K28" s="122"/>
      <c r="L28" s="122"/>
      <c r="M28" s="123"/>
    </row>
    <row r="29" spans="1:13" ht="15.75" thickBot="1">
      <c r="A29" s="20">
        <v>9</v>
      </c>
      <c r="B29" s="120"/>
      <c r="C29" s="121"/>
      <c r="D29" s="122"/>
      <c r="E29" s="122"/>
      <c r="F29" s="123"/>
      <c r="H29" s="20">
        <v>9</v>
      </c>
      <c r="I29" s="120"/>
      <c r="J29" s="121"/>
      <c r="K29" s="122"/>
      <c r="L29" s="122"/>
      <c r="M29" s="123"/>
    </row>
    <row r="30" spans="1:13" ht="15.75" thickBot="1">
      <c r="A30" s="20">
        <v>10</v>
      </c>
      <c r="B30" s="120"/>
      <c r="C30" s="121"/>
      <c r="D30" s="122"/>
      <c r="E30" s="122"/>
      <c r="F30" s="123"/>
      <c r="H30" s="20">
        <v>10</v>
      </c>
      <c r="I30" s="120"/>
      <c r="J30" s="121"/>
      <c r="K30" s="122"/>
      <c r="L30" s="122"/>
      <c r="M30" s="123"/>
    </row>
    <row r="31" spans="1:13" ht="15.75" thickBot="1"/>
    <row r="32" spans="1:13" ht="16.5" thickBot="1">
      <c r="A32" s="137" t="s">
        <v>44</v>
      </c>
      <c r="B32" s="138"/>
      <c r="C32" s="138"/>
      <c r="D32" s="138"/>
      <c r="E32" s="138"/>
      <c r="F32" s="138"/>
      <c r="H32" s="137" t="s">
        <v>45</v>
      </c>
      <c r="I32" s="138"/>
      <c r="J32" s="138"/>
      <c r="K32" s="138"/>
      <c r="L32" s="138"/>
      <c r="M32" s="138"/>
    </row>
    <row r="33" spans="1:13" ht="15.75" thickBot="1">
      <c r="A33" s="31" t="s">
        <v>39</v>
      </c>
      <c r="B33" s="134" t="s">
        <v>40</v>
      </c>
      <c r="C33" s="135"/>
      <c r="D33" s="14" t="s">
        <v>37</v>
      </c>
      <c r="E33" s="126" t="str">
        <f>'allg. Daten'!C7</f>
        <v>Verein</v>
      </c>
      <c r="F33" s="126"/>
      <c r="H33" s="31" t="s">
        <v>39</v>
      </c>
      <c r="I33" s="134" t="s">
        <v>40</v>
      </c>
      <c r="J33" s="135"/>
      <c r="K33" s="14" t="s">
        <v>37</v>
      </c>
      <c r="L33" s="139" t="str">
        <f>'allg. Daten'!C7</f>
        <v>Verein</v>
      </c>
      <c r="M33" s="140"/>
    </row>
    <row r="34" spans="1:13" ht="15.75" thickBot="1">
      <c r="A34" s="13" t="s">
        <v>38</v>
      </c>
      <c r="B34" s="127" t="s">
        <v>66</v>
      </c>
      <c r="C34" s="125"/>
      <c r="D34" s="125"/>
      <c r="E34" s="125"/>
      <c r="F34" s="128"/>
      <c r="H34" s="13" t="s">
        <v>38</v>
      </c>
      <c r="I34" s="127" t="s">
        <v>66</v>
      </c>
      <c r="J34" s="125"/>
      <c r="K34" s="125"/>
      <c r="L34" s="125"/>
      <c r="M34" s="128"/>
    </row>
    <row r="35" spans="1:13" ht="15.75" thickBot="1">
      <c r="A35" s="20">
        <v>1</v>
      </c>
      <c r="B35" s="131"/>
      <c r="C35" s="132"/>
      <c r="D35" s="132"/>
      <c r="E35" s="132"/>
      <c r="F35" s="133"/>
      <c r="H35" s="20">
        <v>1</v>
      </c>
      <c r="I35" s="131"/>
      <c r="J35" s="132"/>
      <c r="K35" s="132"/>
      <c r="L35" s="132"/>
      <c r="M35" s="133"/>
    </row>
    <row r="36" spans="1:13" ht="15.75" thickBot="1">
      <c r="A36" s="20">
        <v>2</v>
      </c>
      <c r="B36" s="131"/>
      <c r="C36" s="132"/>
      <c r="D36" s="132"/>
      <c r="E36" s="132"/>
      <c r="F36" s="133"/>
      <c r="H36" s="20">
        <v>2</v>
      </c>
      <c r="I36" s="131"/>
      <c r="J36" s="132"/>
      <c r="K36" s="132"/>
      <c r="L36" s="132"/>
      <c r="M36" s="133"/>
    </row>
    <row r="37" spans="1:13" ht="15.75" thickBot="1">
      <c r="A37" s="20">
        <v>3</v>
      </c>
      <c r="B37" s="131"/>
      <c r="C37" s="132"/>
      <c r="D37" s="132"/>
      <c r="E37" s="132"/>
      <c r="F37" s="133"/>
      <c r="H37" s="20">
        <v>3</v>
      </c>
      <c r="I37" s="131"/>
      <c r="J37" s="132"/>
      <c r="K37" s="132"/>
      <c r="L37" s="132"/>
      <c r="M37" s="133"/>
    </row>
    <row r="38" spans="1:13" ht="15.75" thickBot="1">
      <c r="A38" s="20">
        <v>4</v>
      </c>
      <c r="B38" s="120"/>
      <c r="C38" s="121"/>
      <c r="D38" s="122"/>
      <c r="E38" s="122"/>
      <c r="F38" s="123"/>
      <c r="H38" s="20">
        <v>4</v>
      </c>
      <c r="I38" s="120"/>
      <c r="J38" s="121"/>
      <c r="K38" s="122"/>
      <c r="L38" s="122"/>
      <c r="M38" s="123"/>
    </row>
    <row r="39" spans="1:13" ht="15.75" thickBot="1">
      <c r="A39" s="20">
        <v>5</v>
      </c>
      <c r="B39" s="120"/>
      <c r="C39" s="121"/>
      <c r="D39" s="122"/>
      <c r="E39" s="122"/>
      <c r="F39" s="123"/>
      <c r="H39" s="20">
        <v>5</v>
      </c>
      <c r="I39" s="120"/>
      <c r="J39" s="121"/>
      <c r="K39" s="122"/>
      <c r="L39" s="122"/>
      <c r="M39" s="123"/>
    </row>
    <row r="40" spans="1:13" ht="15.75" thickBot="1">
      <c r="A40" s="20">
        <v>6</v>
      </c>
      <c r="B40" s="120"/>
      <c r="C40" s="121"/>
      <c r="D40" s="122"/>
      <c r="E40" s="122"/>
      <c r="F40" s="123"/>
      <c r="H40" s="20">
        <v>6</v>
      </c>
      <c r="I40" s="120"/>
      <c r="J40" s="121"/>
      <c r="K40" s="122"/>
      <c r="L40" s="122"/>
      <c r="M40" s="123"/>
    </row>
    <row r="41" spans="1:13" ht="15.75" thickBot="1">
      <c r="A41" s="20">
        <v>7</v>
      </c>
      <c r="B41" s="120"/>
      <c r="C41" s="121"/>
      <c r="D41" s="122"/>
      <c r="E41" s="122"/>
      <c r="F41" s="123"/>
      <c r="H41" s="20">
        <v>7</v>
      </c>
      <c r="I41" s="120"/>
      <c r="J41" s="121"/>
      <c r="K41" s="122"/>
      <c r="L41" s="122"/>
      <c r="M41" s="123"/>
    </row>
    <row r="42" spans="1:13" ht="15.75" thickBot="1">
      <c r="A42" s="20">
        <v>8</v>
      </c>
      <c r="B42" s="120"/>
      <c r="C42" s="121"/>
      <c r="D42" s="122"/>
      <c r="E42" s="122"/>
      <c r="F42" s="123"/>
      <c r="H42" s="20">
        <v>8</v>
      </c>
      <c r="I42" s="120"/>
      <c r="J42" s="121"/>
      <c r="K42" s="122"/>
      <c r="L42" s="122"/>
      <c r="M42" s="123"/>
    </row>
    <row r="43" spans="1:13" ht="15.75" thickBot="1">
      <c r="A43" s="20">
        <v>9</v>
      </c>
      <c r="B43" s="120"/>
      <c r="C43" s="121"/>
      <c r="D43" s="122"/>
      <c r="E43" s="122"/>
      <c r="F43" s="123"/>
      <c r="H43" s="20">
        <v>9</v>
      </c>
      <c r="I43" s="120"/>
      <c r="J43" s="121"/>
      <c r="K43" s="122"/>
      <c r="L43" s="122"/>
      <c r="M43" s="123"/>
    </row>
    <row r="44" spans="1:13" ht="15.75" thickBot="1">
      <c r="A44" s="20">
        <v>10</v>
      </c>
      <c r="B44" s="120"/>
      <c r="C44" s="121"/>
      <c r="D44" s="122"/>
      <c r="E44" s="122"/>
      <c r="F44" s="123"/>
      <c r="H44" s="20">
        <v>10</v>
      </c>
      <c r="I44" s="120"/>
      <c r="J44" s="121"/>
      <c r="K44" s="122"/>
      <c r="L44" s="122"/>
      <c r="M44" s="123"/>
    </row>
    <row r="45" spans="1:13" ht="15.75" thickBot="1"/>
    <row r="46" spans="1:13" ht="16.5" thickBot="1">
      <c r="A46" s="137" t="s">
        <v>44</v>
      </c>
      <c r="B46" s="138"/>
      <c r="C46" s="138"/>
      <c r="D46" s="138"/>
      <c r="E46" s="138"/>
      <c r="F46" s="138"/>
      <c r="H46" s="137" t="s">
        <v>45</v>
      </c>
      <c r="I46" s="138"/>
      <c r="J46" s="138"/>
      <c r="K46" s="138"/>
      <c r="L46" s="138"/>
      <c r="M46" s="138"/>
    </row>
    <row r="47" spans="1:13" ht="15.75" thickBot="1">
      <c r="A47" s="31" t="s">
        <v>39</v>
      </c>
      <c r="B47" s="134" t="s">
        <v>40</v>
      </c>
      <c r="C47" s="135"/>
      <c r="D47" s="14" t="s">
        <v>37</v>
      </c>
      <c r="E47" s="136" t="str">
        <f>'allg. Daten'!C7</f>
        <v>Verein</v>
      </c>
      <c r="F47" s="126"/>
      <c r="H47" s="31" t="s">
        <v>39</v>
      </c>
      <c r="I47" s="134" t="s">
        <v>40</v>
      </c>
      <c r="J47" s="135"/>
      <c r="K47" s="14" t="s">
        <v>37</v>
      </c>
      <c r="L47" s="126" t="str">
        <f>'allg. Daten'!C7</f>
        <v>Verein</v>
      </c>
      <c r="M47" s="126"/>
    </row>
    <row r="48" spans="1:13" ht="15.75" thickBot="1">
      <c r="A48" s="13" t="s">
        <v>38</v>
      </c>
      <c r="B48" s="127" t="s">
        <v>66</v>
      </c>
      <c r="C48" s="125"/>
      <c r="D48" s="125"/>
      <c r="E48" s="125"/>
      <c r="F48" s="128"/>
      <c r="H48" s="13" t="s">
        <v>38</v>
      </c>
      <c r="I48" s="127" t="s">
        <v>66</v>
      </c>
      <c r="J48" s="125"/>
      <c r="K48" s="125"/>
      <c r="L48" s="125"/>
      <c r="M48" s="128"/>
    </row>
    <row r="49" spans="1:13" ht="15.75" thickBot="1">
      <c r="A49" s="20">
        <v>1</v>
      </c>
      <c r="B49" s="131"/>
      <c r="C49" s="132"/>
      <c r="D49" s="132"/>
      <c r="E49" s="132"/>
      <c r="F49" s="133"/>
      <c r="H49" s="20">
        <v>1</v>
      </c>
      <c r="I49" s="131"/>
      <c r="J49" s="132"/>
      <c r="K49" s="132"/>
      <c r="L49" s="132"/>
      <c r="M49" s="133"/>
    </row>
    <row r="50" spans="1:13" ht="15.75" thickBot="1">
      <c r="A50" s="20">
        <v>2</v>
      </c>
      <c r="B50" s="131"/>
      <c r="C50" s="132"/>
      <c r="D50" s="132"/>
      <c r="E50" s="132"/>
      <c r="F50" s="133"/>
      <c r="H50" s="20">
        <v>2</v>
      </c>
      <c r="I50" s="131"/>
      <c r="J50" s="132"/>
      <c r="K50" s="132"/>
      <c r="L50" s="132"/>
      <c r="M50" s="133"/>
    </row>
    <row r="51" spans="1:13" ht="15.75" thickBot="1">
      <c r="A51" s="20">
        <v>3</v>
      </c>
      <c r="B51" s="131"/>
      <c r="C51" s="132"/>
      <c r="D51" s="132"/>
      <c r="E51" s="132"/>
      <c r="F51" s="133"/>
      <c r="H51" s="20">
        <v>3</v>
      </c>
      <c r="I51" s="131"/>
      <c r="J51" s="132"/>
      <c r="K51" s="132"/>
      <c r="L51" s="132"/>
      <c r="M51" s="133"/>
    </row>
    <row r="52" spans="1:13" ht="15.75" thickBot="1">
      <c r="A52" s="20">
        <v>4</v>
      </c>
      <c r="B52" s="120"/>
      <c r="C52" s="121"/>
      <c r="D52" s="122"/>
      <c r="E52" s="122"/>
      <c r="F52" s="123"/>
      <c r="H52" s="20">
        <v>4</v>
      </c>
      <c r="I52" s="120"/>
      <c r="J52" s="121"/>
      <c r="K52" s="122"/>
      <c r="L52" s="122"/>
      <c r="M52" s="123"/>
    </row>
    <row r="53" spans="1:13" ht="15.75" thickBot="1">
      <c r="A53" s="20">
        <v>5</v>
      </c>
      <c r="B53" s="120"/>
      <c r="C53" s="121"/>
      <c r="D53" s="122"/>
      <c r="E53" s="122"/>
      <c r="F53" s="123"/>
      <c r="H53" s="20">
        <v>5</v>
      </c>
      <c r="I53" s="120"/>
      <c r="J53" s="121"/>
      <c r="K53" s="122"/>
      <c r="L53" s="122"/>
      <c r="M53" s="123"/>
    </row>
    <row r="54" spans="1:13" ht="15.75" thickBot="1">
      <c r="A54" s="20">
        <v>6</v>
      </c>
      <c r="B54" s="120"/>
      <c r="C54" s="121"/>
      <c r="D54" s="122"/>
      <c r="E54" s="122"/>
      <c r="F54" s="123"/>
      <c r="H54" s="20">
        <v>6</v>
      </c>
      <c r="I54" s="120"/>
      <c r="J54" s="121"/>
      <c r="K54" s="122"/>
      <c r="L54" s="122"/>
      <c r="M54" s="123"/>
    </row>
    <row r="55" spans="1:13" ht="15.75" thickBot="1">
      <c r="A55" s="20">
        <v>7</v>
      </c>
      <c r="B55" s="120"/>
      <c r="C55" s="121"/>
      <c r="D55" s="122"/>
      <c r="E55" s="122"/>
      <c r="F55" s="123"/>
      <c r="H55" s="20">
        <v>7</v>
      </c>
      <c r="I55" s="120"/>
      <c r="J55" s="121"/>
      <c r="K55" s="122"/>
      <c r="L55" s="122"/>
      <c r="M55" s="123"/>
    </row>
    <row r="56" spans="1:13" ht="15.75" thickBot="1">
      <c r="A56" s="20">
        <v>8</v>
      </c>
      <c r="B56" s="120"/>
      <c r="C56" s="121"/>
      <c r="D56" s="122"/>
      <c r="E56" s="122"/>
      <c r="F56" s="123"/>
      <c r="H56" s="20">
        <v>8</v>
      </c>
      <c r="I56" s="120"/>
      <c r="J56" s="121"/>
      <c r="K56" s="122"/>
      <c r="L56" s="122"/>
      <c r="M56" s="123"/>
    </row>
    <row r="57" spans="1:13" ht="15.75" thickBot="1">
      <c r="A57" s="20">
        <v>9</v>
      </c>
      <c r="B57" s="120"/>
      <c r="C57" s="121"/>
      <c r="D57" s="122"/>
      <c r="E57" s="122"/>
      <c r="F57" s="123"/>
      <c r="H57" s="20">
        <v>9</v>
      </c>
      <c r="I57" s="120"/>
      <c r="J57" s="121"/>
      <c r="K57" s="122"/>
      <c r="L57" s="122"/>
      <c r="M57" s="123"/>
    </row>
    <row r="58" spans="1:13" ht="15.75" thickBot="1">
      <c r="A58" s="20">
        <v>10</v>
      </c>
      <c r="B58" s="120"/>
      <c r="C58" s="121"/>
      <c r="D58" s="122"/>
      <c r="E58" s="122"/>
      <c r="F58" s="123"/>
      <c r="H58" s="20">
        <v>10</v>
      </c>
      <c r="I58" s="120"/>
      <c r="J58" s="121"/>
      <c r="K58" s="122"/>
      <c r="L58" s="122"/>
      <c r="M58" s="123"/>
    </row>
  </sheetData>
  <sheetProtection password="F31B" sheet="1" objects="1" scenarios="1" insertRows="0" deleteRows="0" selectLockedCells="1" sort="0"/>
  <mergeCells count="114">
    <mergeCell ref="B5:C5"/>
    <mergeCell ref="E5:F5"/>
    <mergeCell ref="I5:J5"/>
    <mergeCell ref="L5:M5"/>
    <mergeCell ref="A1:M1"/>
    <mergeCell ref="A2:M2"/>
    <mergeCell ref="A4:F4"/>
    <mergeCell ref="H4:M4"/>
    <mergeCell ref="B20:F20"/>
    <mergeCell ref="I6:M6"/>
    <mergeCell ref="I20:M20"/>
    <mergeCell ref="B7:F7"/>
    <mergeCell ref="B8:F8"/>
    <mergeCell ref="B9:F9"/>
    <mergeCell ref="B10:F10"/>
    <mergeCell ref="B11:F11"/>
    <mergeCell ref="E19:F19"/>
    <mergeCell ref="B6:F6"/>
    <mergeCell ref="I19:J19"/>
    <mergeCell ref="L19:M19"/>
    <mergeCell ref="A18:F18"/>
    <mergeCell ref="B19:C19"/>
    <mergeCell ref="I16:M16"/>
    <mergeCell ref="B12:F12"/>
    <mergeCell ref="B13:F13"/>
    <mergeCell ref="B14:F14"/>
    <mergeCell ref="B15:F15"/>
    <mergeCell ref="I15:M15"/>
    <mergeCell ref="B16:F16"/>
    <mergeCell ref="I11:M11"/>
    <mergeCell ref="I12:M12"/>
    <mergeCell ref="I13:M13"/>
    <mergeCell ref="I14:M14"/>
    <mergeCell ref="I7:M7"/>
    <mergeCell ref="I8:M8"/>
    <mergeCell ref="I9:M9"/>
    <mergeCell ref="I10:M10"/>
    <mergeCell ref="H18:M18"/>
    <mergeCell ref="I29:M29"/>
    <mergeCell ref="I30:M30"/>
    <mergeCell ref="B21:F21"/>
    <mergeCell ref="B22:F22"/>
    <mergeCell ref="B23:F23"/>
    <mergeCell ref="I25:M25"/>
    <mergeCell ref="I26:M26"/>
    <mergeCell ref="I27:M27"/>
    <mergeCell ref="I28:M28"/>
    <mergeCell ref="I21:M21"/>
    <mergeCell ref="I22:M22"/>
    <mergeCell ref="I23:M23"/>
    <mergeCell ref="I24:M24"/>
    <mergeCell ref="B30:F30"/>
    <mergeCell ref="B28:F28"/>
    <mergeCell ref="B29:F29"/>
    <mergeCell ref="B24:F24"/>
    <mergeCell ref="B25:F25"/>
    <mergeCell ref="B26:F26"/>
    <mergeCell ref="B27:F27"/>
    <mergeCell ref="B34:F34"/>
    <mergeCell ref="I34:M34"/>
    <mergeCell ref="B35:F35"/>
    <mergeCell ref="I35:M35"/>
    <mergeCell ref="B36:F36"/>
    <mergeCell ref="I36:M36"/>
    <mergeCell ref="A32:F32"/>
    <mergeCell ref="H32:M32"/>
    <mergeCell ref="B33:C33"/>
    <mergeCell ref="E33:F33"/>
    <mergeCell ref="I33:J33"/>
    <mergeCell ref="L33:M33"/>
    <mergeCell ref="B40:F40"/>
    <mergeCell ref="I40:M40"/>
    <mergeCell ref="B41:F41"/>
    <mergeCell ref="I41:M41"/>
    <mergeCell ref="B42:F42"/>
    <mergeCell ref="I42:M42"/>
    <mergeCell ref="B37:F37"/>
    <mergeCell ref="I37:M37"/>
    <mergeCell ref="B38:F38"/>
    <mergeCell ref="I38:M38"/>
    <mergeCell ref="B39:F39"/>
    <mergeCell ref="I39:M39"/>
    <mergeCell ref="B47:C47"/>
    <mergeCell ref="E47:F47"/>
    <mergeCell ref="I47:J47"/>
    <mergeCell ref="L47:M47"/>
    <mergeCell ref="B48:F48"/>
    <mergeCell ref="I48:M48"/>
    <mergeCell ref="B43:F43"/>
    <mergeCell ref="I43:M43"/>
    <mergeCell ref="B44:F44"/>
    <mergeCell ref="I44:M44"/>
    <mergeCell ref="A46:F46"/>
    <mergeCell ref="H46:M46"/>
    <mergeCell ref="B49:F49"/>
    <mergeCell ref="I49:M49"/>
    <mergeCell ref="B50:F50"/>
    <mergeCell ref="I50:M50"/>
    <mergeCell ref="B56:F56"/>
    <mergeCell ref="I56:M56"/>
    <mergeCell ref="B51:F51"/>
    <mergeCell ref="I51:M51"/>
    <mergeCell ref="B52:F52"/>
    <mergeCell ref="I52:M52"/>
    <mergeCell ref="B53:F53"/>
    <mergeCell ref="I53:M53"/>
    <mergeCell ref="B57:F57"/>
    <mergeCell ref="I57:M57"/>
    <mergeCell ref="B58:F58"/>
    <mergeCell ref="I58:M58"/>
    <mergeCell ref="B54:F54"/>
    <mergeCell ref="I54:M54"/>
    <mergeCell ref="B55:F55"/>
    <mergeCell ref="I55:M55"/>
  </mergeCells>
  <phoneticPr fontId="0" type="noConversion"/>
  <dataValidations count="1">
    <dataValidation type="list" allowBlank="1" showInputMessage="1" showErrorMessage="1" sqref="B7:C16 B21:C30 I7:J16 I21:J30 B35:C44 B49:C58 I35:J44 I49:J58">
      <formula1>Teilnehmer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showGridLines="0" showRowColHeaders="0" workbookViewId="0">
      <selection activeCell="B5" sqref="B5:C5"/>
    </sheetView>
  </sheetViews>
  <sheetFormatPr baseColWidth="10" defaultRowHeight="15"/>
  <cols>
    <col min="1" max="16384" width="11.42578125" style="15"/>
  </cols>
  <sheetData>
    <row r="1" spans="1:31" s="10" customFormat="1" ht="35.25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5.5" customHeight="1">
      <c r="A2" s="130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/>
    <row r="4" spans="1:31" ht="16.5" thickBot="1">
      <c r="A4" s="143" t="s">
        <v>46</v>
      </c>
      <c r="B4" s="144"/>
      <c r="C4" s="144"/>
      <c r="D4" s="144"/>
      <c r="E4" s="144"/>
      <c r="F4" s="144"/>
      <c r="H4" s="143" t="s">
        <v>47</v>
      </c>
      <c r="I4" s="144"/>
      <c r="J4" s="144"/>
      <c r="K4" s="144"/>
      <c r="L4" s="144"/>
      <c r="M4" s="144"/>
    </row>
    <row r="5" spans="1:31" ht="15.75" thickBot="1">
      <c r="A5" s="19" t="s">
        <v>39</v>
      </c>
      <c r="B5" s="147" t="s">
        <v>40</v>
      </c>
      <c r="C5" s="148"/>
      <c r="D5" s="14" t="s">
        <v>37</v>
      </c>
      <c r="E5" s="149" t="str">
        <f>'allg. Daten'!C7</f>
        <v>Verein</v>
      </c>
      <c r="F5" s="150"/>
      <c r="H5" s="19" t="s">
        <v>39</v>
      </c>
      <c r="I5" s="147" t="s">
        <v>40</v>
      </c>
      <c r="J5" s="148"/>
      <c r="K5" s="14" t="s">
        <v>37</v>
      </c>
      <c r="L5" s="145" t="str">
        <f>'allg. Daten'!C7</f>
        <v>Verein</v>
      </c>
      <c r="M5" s="146"/>
    </row>
    <row r="6" spans="1:31" ht="15.75" thickBot="1">
      <c r="A6" s="13" t="s">
        <v>38</v>
      </c>
      <c r="B6" s="127" t="s">
        <v>66</v>
      </c>
      <c r="C6" s="125"/>
      <c r="D6" s="125"/>
      <c r="E6" s="125"/>
      <c r="F6" s="128"/>
      <c r="H6" s="13" t="s">
        <v>38</v>
      </c>
      <c r="I6" s="127" t="s">
        <v>66</v>
      </c>
      <c r="J6" s="125"/>
      <c r="K6" s="125"/>
      <c r="L6" s="125"/>
      <c r="M6" s="128"/>
    </row>
    <row r="7" spans="1:31" ht="15.75" thickBot="1">
      <c r="A7" s="20">
        <v>1</v>
      </c>
      <c r="B7" s="131"/>
      <c r="C7" s="132"/>
      <c r="D7" s="132"/>
      <c r="E7" s="132"/>
      <c r="F7" s="133"/>
      <c r="H7" s="20">
        <v>1</v>
      </c>
      <c r="I7" s="131"/>
      <c r="J7" s="132"/>
      <c r="K7" s="132"/>
      <c r="L7" s="132"/>
      <c r="M7" s="133"/>
    </row>
    <row r="8" spans="1:31" ht="15.75" thickBot="1">
      <c r="A8" s="20">
        <v>2</v>
      </c>
      <c r="B8" s="131"/>
      <c r="C8" s="132"/>
      <c r="D8" s="132"/>
      <c r="E8" s="132"/>
      <c r="F8" s="133"/>
      <c r="H8" s="20">
        <v>2</v>
      </c>
      <c r="I8" s="131"/>
      <c r="J8" s="132"/>
      <c r="K8" s="132"/>
      <c r="L8" s="132"/>
      <c r="M8" s="133"/>
    </row>
    <row r="9" spans="1:31" ht="15.75" thickBot="1">
      <c r="A9" s="20">
        <v>3</v>
      </c>
      <c r="B9" s="131"/>
      <c r="C9" s="132"/>
      <c r="D9" s="132"/>
      <c r="E9" s="132"/>
      <c r="F9" s="133"/>
      <c r="H9" s="20">
        <v>3</v>
      </c>
      <c r="I9" s="131"/>
      <c r="J9" s="132"/>
      <c r="K9" s="132"/>
      <c r="L9" s="132"/>
      <c r="M9" s="133"/>
    </row>
    <row r="10" spans="1:31" ht="15.75" thickBot="1">
      <c r="A10" s="20">
        <v>4</v>
      </c>
      <c r="B10" s="131"/>
      <c r="C10" s="132"/>
      <c r="D10" s="132"/>
      <c r="E10" s="132"/>
      <c r="F10" s="133"/>
      <c r="H10" s="20">
        <v>4</v>
      </c>
      <c r="I10" s="131"/>
      <c r="J10" s="132"/>
      <c r="K10" s="132"/>
      <c r="L10" s="132"/>
      <c r="M10" s="133"/>
    </row>
    <row r="11" spans="1:31" ht="15.75" thickBot="1">
      <c r="A11" s="20">
        <v>5</v>
      </c>
      <c r="B11" s="131"/>
      <c r="C11" s="132"/>
      <c r="D11" s="132"/>
      <c r="E11" s="132"/>
      <c r="F11" s="133"/>
      <c r="H11" s="20">
        <v>5</v>
      </c>
      <c r="I11" s="131"/>
      <c r="J11" s="132"/>
      <c r="K11" s="132"/>
      <c r="L11" s="132"/>
      <c r="M11" s="133"/>
    </row>
    <row r="12" spans="1:31" ht="15.75" thickBot="1">
      <c r="A12" s="20">
        <v>6</v>
      </c>
      <c r="B12" s="131"/>
      <c r="C12" s="132"/>
      <c r="D12" s="132"/>
      <c r="E12" s="132"/>
      <c r="F12" s="133"/>
      <c r="H12" s="20">
        <v>6</v>
      </c>
      <c r="I12" s="131"/>
      <c r="J12" s="132"/>
      <c r="K12" s="132"/>
      <c r="L12" s="132"/>
      <c r="M12" s="133"/>
    </row>
    <row r="13" spans="1:31" ht="15.75" thickBot="1">
      <c r="A13" s="20">
        <v>7</v>
      </c>
      <c r="B13" s="131"/>
      <c r="C13" s="132"/>
      <c r="D13" s="132"/>
      <c r="E13" s="132"/>
      <c r="F13" s="133"/>
      <c r="H13" s="20">
        <v>7</v>
      </c>
      <c r="I13" s="131"/>
      <c r="J13" s="132"/>
      <c r="K13" s="132"/>
      <c r="L13" s="132"/>
      <c r="M13" s="133"/>
    </row>
    <row r="14" spans="1:31" ht="15.75" thickBot="1">
      <c r="A14" s="20">
        <v>8</v>
      </c>
      <c r="B14" s="131"/>
      <c r="C14" s="132"/>
      <c r="D14" s="132"/>
      <c r="E14" s="132"/>
      <c r="F14" s="133"/>
      <c r="H14" s="20">
        <v>8</v>
      </c>
      <c r="I14" s="131"/>
      <c r="J14" s="132"/>
      <c r="K14" s="132"/>
      <c r="L14" s="132"/>
      <c r="M14" s="133"/>
    </row>
    <row r="15" spans="1:31" ht="15.75" thickBot="1">
      <c r="A15" s="20">
        <v>9</v>
      </c>
      <c r="B15" s="131"/>
      <c r="C15" s="132"/>
      <c r="D15" s="132"/>
      <c r="E15" s="132"/>
      <c r="F15" s="133"/>
      <c r="H15" s="20">
        <v>9</v>
      </c>
      <c r="I15" s="131"/>
      <c r="J15" s="132"/>
      <c r="K15" s="132"/>
      <c r="L15" s="132"/>
      <c r="M15" s="133"/>
    </row>
    <row r="16" spans="1:31" ht="15.75" thickBot="1">
      <c r="A16" s="20">
        <v>10</v>
      </c>
      <c r="B16" s="131"/>
      <c r="C16" s="132"/>
      <c r="D16" s="132"/>
      <c r="E16" s="132"/>
      <c r="F16" s="133"/>
      <c r="H16" s="20">
        <v>10</v>
      </c>
      <c r="I16" s="131"/>
      <c r="J16" s="132"/>
      <c r="K16" s="132"/>
      <c r="L16" s="132"/>
      <c r="M16" s="133"/>
    </row>
    <row r="17" spans="1:13" ht="15.75" thickBot="1">
      <c r="A17" s="20">
        <v>11</v>
      </c>
      <c r="B17" s="131"/>
      <c r="C17" s="132"/>
      <c r="D17" s="132"/>
      <c r="E17" s="132"/>
      <c r="F17" s="133"/>
      <c r="H17" s="20">
        <v>11</v>
      </c>
      <c r="I17" s="131"/>
      <c r="J17" s="132"/>
      <c r="K17" s="132"/>
      <c r="L17" s="132"/>
      <c r="M17" s="133"/>
    </row>
    <row r="18" spans="1:13" ht="15.75" thickBot="1">
      <c r="A18" s="20">
        <v>12</v>
      </c>
      <c r="B18" s="120"/>
      <c r="C18" s="121"/>
      <c r="D18" s="122"/>
      <c r="E18" s="122"/>
      <c r="F18" s="123"/>
      <c r="H18" s="20">
        <v>12</v>
      </c>
      <c r="I18" s="120"/>
      <c r="J18" s="121"/>
      <c r="K18" s="122"/>
      <c r="L18" s="122"/>
      <c r="M18" s="123"/>
    </row>
    <row r="19" spans="1:13" ht="15.75" thickBot="1">
      <c r="A19" s="20">
        <v>13</v>
      </c>
      <c r="B19" s="120"/>
      <c r="C19" s="121"/>
      <c r="D19" s="122"/>
      <c r="E19" s="122"/>
      <c r="F19" s="123"/>
      <c r="H19" s="20">
        <v>13</v>
      </c>
      <c r="I19" s="120"/>
      <c r="J19" s="121"/>
      <c r="K19" s="122"/>
      <c r="L19" s="122"/>
      <c r="M19" s="123"/>
    </row>
    <row r="20" spans="1:13" ht="15.75" thickBot="1">
      <c r="A20" s="20">
        <v>14</v>
      </c>
      <c r="B20" s="120"/>
      <c r="C20" s="121"/>
      <c r="D20" s="122"/>
      <c r="E20" s="122"/>
      <c r="F20" s="123"/>
      <c r="H20" s="20">
        <v>14</v>
      </c>
      <c r="I20" s="120"/>
      <c r="J20" s="121"/>
      <c r="K20" s="122"/>
      <c r="L20" s="122"/>
      <c r="M20" s="123"/>
    </row>
    <row r="21" spans="1:13" ht="15.75" thickBot="1">
      <c r="A21" s="20">
        <v>15</v>
      </c>
      <c r="B21" s="120"/>
      <c r="C21" s="121"/>
      <c r="D21" s="122"/>
      <c r="E21" s="122"/>
      <c r="F21" s="123"/>
      <c r="H21" s="20">
        <v>15</v>
      </c>
      <c r="I21" s="120"/>
      <c r="J21" s="121"/>
      <c r="K21" s="122"/>
      <c r="L21" s="122"/>
      <c r="M21" s="123"/>
    </row>
    <row r="22" spans="1:13" ht="15.75" thickBot="1">
      <c r="A22" s="20">
        <v>16</v>
      </c>
      <c r="B22" s="120"/>
      <c r="C22" s="121"/>
      <c r="D22" s="122"/>
      <c r="E22" s="122"/>
      <c r="F22" s="123"/>
      <c r="H22" s="20">
        <v>16</v>
      </c>
      <c r="I22" s="120"/>
      <c r="J22" s="121"/>
      <c r="K22" s="122"/>
      <c r="L22" s="122"/>
      <c r="M22" s="123"/>
    </row>
    <row r="23" spans="1:13" ht="15.75" thickBot="1">
      <c r="A23" s="20">
        <v>17</v>
      </c>
      <c r="B23" s="120"/>
      <c r="C23" s="121"/>
      <c r="D23" s="122"/>
      <c r="E23" s="122"/>
      <c r="F23" s="123"/>
      <c r="H23" s="20">
        <v>17</v>
      </c>
      <c r="I23" s="120"/>
      <c r="J23" s="121"/>
      <c r="K23" s="122"/>
      <c r="L23" s="122"/>
      <c r="M23" s="123"/>
    </row>
    <row r="24" spans="1:13" ht="15.75" thickBot="1">
      <c r="A24" s="20">
        <v>18</v>
      </c>
      <c r="B24" s="120"/>
      <c r="C24" s="121"/>
      <c r="D24" s="122"/>
      <c r="E24" s="122"/>
      <c r="F24" s="123"/>
      <c r="H24" s="20">
        <v>18</v>
      </c>
      <c r="I24" s="120"/>
      <c r="J24" s="121"/>
      <c r="K24" s="122"/>
      <c r="L24" s="122"/>
      <c r="M24" s="123"/>
    </row>
    <row r="25" spans="1:13" ht="15.75" thickBot="1">
      <c r="A25" s="20">
        <v>19</v>
      </c>
      <c r="B25" s="120"/>
      <c r="C25" s="121"/>
      <c r="D25" s="122"/>
      <c r="E25" s="122"/>
      <c r="F25" s="123"/>
      <c r="H25" s="20">
        <v>19</v>
      </c>
      <c r="I25" s="120"/>
      <c r="J25" s="121"/>
      <c r="K25" s="122"/>
      <c r="L25" s="122"/>
      <c r="M25" s="123"/>
    </row>
    <row r="26" spans="1:13" ht="15.75" thickBot="1">
      <c r="A26" s="20">
        <v>20</v>
      </c>
      <c r="B26" s="120"/>
      <c r="C26" s="121"/>
      <c r="D26" s="122"/>
      <c r="E26" s="122"/>
      <c r="F26" s="123"/>
      <c r="H26" s="20">
        <v>20</v>
      </c>
      <c r="I26" s="120"/>
      <c r="J26" s="121"/>
      <c r="K26" s="122"/>
      <c r="L26" s="122"/>
      <c r="M26" s="123"/>
    </row>
    <row r="27" spans="1:13" ht="15.75" thickBot="1">
      <c r="A27" s="20">
        <v>21</v>
      </c>
      <c r="B27" s="120"/>
      <c r="C27" s="121"/>
      <c r="D27" s="122"/>
      <c r="E27" s="122"/>
      <c r="F27" s="123"/>
      <c r="H27" s="20">
        <v>21</v>
      </c>
      <c r="I27" s="120"/>
      <c r="J27" s="121"/>
      <c r="K27" s="122"/>
      <c r="L27" s="122"/>
      <c r="M27" s="123"/>
    </row>
    <row r="28" spans="1:13" ht="15.75" thickBot="1">
      <c r="A28" s="20">
        <v>22</v>
      </c>
      <c r="B28" s="120"/>
      <c r="C28" s="121"/>
      <c r="D28" s="122"/>
      <c r="E28" s="122"/>
      <c r="F28" s="123"/>
      <c r="H28" s="20">
        <v>22</v>
      </c>
      <c r="I28" s="120"/>
      <c r="J28" s="121"/>
      <c r="K28" s="122"/>
      <c r="L28" s="122"/>
      <c r="M28" s="123"/>
    </row>
    <row r="30" spans="1:13" ht="16.5" thickBot="1">
      <c r="A30" s="143" t="s">
        <v>46</v>
      </c>
      <c r="B30" s="144"/>
      <c r="C30" s="144"/>
      <c r="D30" s="144"/>
      <c r="E30" s="144"/>
      <c r="F30" s="144"/>
      <c r="H30" s="143" t="s">
        <v>47</v>
      </c>
      <c r="I30" s="144"/>
      <c r="J30" s="144"/>
      <c r="K30" s="144"/>
      <c r="L30" s="144"/>
      <c r="M30" s="144"/>
    </row>
    <row r="31" spans="1:13" ht="15.75" thickBot="1">
      <c r="A31" s="19" t="s">
        <v>39</v>
      </c>
      <c r="B31" s="147" t="s">
        <v>40</v>
      </c>
      <c r="C31" s="148"/>
      <c r="D31" s="14" t="s">
        <v>37</v>
      </c>
      <c r="E31" s="151" t="str">
        <f>'allg. Daten'!C7</f>
        <v>Verein</v>
      </c>
      <c r="F31" s="150"/>
      <c r="H31" s="19" t="s">
        <v>39</v>
      </c>
      <c r="I31" s="147" t="s">
        <v>40</v>
      </c>
      <c r="J31" s="148"/>
      <c r="K31" s="14" t="s">
        <v>37</v>
      </c>
      <c r="L31" s="149" t="str">
        <f>'allg. Daten'!C7</f>
        <v>Verein</v>
      </c>
      <c r="M31" s="150"/>
    </row>
    <row r="32" spans="1:13" ht="15.75" thickBot="1">
      <c r="A32" s="13" t="s">
        <v>38</v>
      </c>
      <c r="B32" s="127" t="s">
        <v>66</v>
      </c>
      <c r="C32" s="125"/>
      <c r="D32" s="125"/>
      <c r="E32" s="125"/>
      <c r="F32" s="128"/>
      <c r="H32" s="13" t="s">
        <v>38</v>
      </c>
      <c r="I32" s="127" t="s">
        <v>66</v>
      </c>
      <c r="J32" s="125"/>
      <c r="K32" s="125"/>
      <c r="L32" s="125"/>
      <c r="M32" s="128"/>
    </row>
    <row r="33" spans="1:13" ht="15.75" thickBot="1">
      <c r="A33" s="20">
        <v>1</v>
      </c>
      <c r="B33" s="131"/>
      <c r="C33" s="132"/>
      <c r="D33" s="132"/>
      <c r="E33" s="132"/>
      <c r="F33" s="133"/>
      <c r="H33" s="20">
        <v>1</v>
      </c>
      <c r="I33" s="131"/>
      <c r="J33" s="132"/>
      <c r="K33" s="132"/>
      <c r="L33" s="132"/>
      <c r="M33" s="133"/>
    </row>
    <row r="34" spans="1:13" ht="15.75" thickBot="1">
      <c r="A34" s="20">
        <v>2</v>
      </c>
      <c r="B34" s="131"/>
      <c r="C34" s="132"/>
      <c r="D34" s="132"/>
      <c r="E34" s="132"/>
      <c r="F34" s="133"/>
      <c r="H34" s="20">
        <v>2</v>
      </c>
      <c r="I34" s="131"/>
      <c r="J34" s="132"/>
      <c r="K34" s="132"/>
      <c r="L34" s="132"/>
      <c r="M34" s="133"/>
    </row>
    <row r="35" spans="1:13" ht="15.75" thickBot="1">
      <c r="A35" s="20">
        <v>3</v>
      </c>
      <c r="B35" s="131"/>
      <c r="C35" s="132"/>
      <c r="D35" s="132"/>
      <c r="E35" s="132"/>
      <c r="F35" s="133"/>
      <c r="H35" s="20">
        <v>3</v>
      </c>
      <c r="I35" s="131"/>
      <c r="J35" s="132"/>
      <c r="K35" s="132"/>
      <c r="L35" s="132"/>
      <c r="M35" s="133"/>
    </row>
    <row r="36" spans="1:13" ht="15.75" thickBot="1">
      <c r="A36" s="20">
        <v>4</v>
      </c>
      <c r="B36" s="131"/>
      <c r="C36" s="132"/>
      <c r="D36" s="132"/>
      <c r="E36" s="132"/>
      <c r="F36" s="133"/>
      <c r="H36" s="20">
        <v>4</v>
      </c>
      <c r="I36" s="131"/>
      <c r="J36" s="132"/>
      <c r="K36" s="132"/>
      <c r="L36" s="132"/>
      <c r="M36" s="133"/>
    </row>
    <row r="37" spans="1:13" ht="15.75" thickBot="1">
      <c r="A37" s="20">
        <v>5</v>
      </c>
      <c r="B37" s="131"/>
      <c r="C37" s="132"/>
      <c r="D37" s="132"/>
      <c r="E37" s="132"/>
      <c r="F37" s="133"/>
      <c r="H37" s="20">
        <v>5</v>
      </c>
      <c r="I37" s="131"/>
      <c r="J37" s="132"/>
      <c r="K37" s="132"/>
      <c r="L37" s="132"/>
      <c r="M37" s="133"/>
    </row>
    <row r="38" spans="1:13" ht="15.75" thickBot="1">
      <c r="A38" s="20">
        <v>6</v>
      </c>
      <c r="B38" s="131"/>
      <c r="C38" s="132"/>
      <c r="D38" s="132"/>
      <c r="E38" s="132"/>
      <c r="F38" s="133"/>
      <c r="H38" s="20">
        <v>6</v>
      </c>
      <c r="I38" s="131"/>
      <c r="J38" s="132"/>
      <c r="K38" s="132"/>
      <c r="L38" s="132"/>
      <c r="M38" s="133"/>
    </row>
    <row r="39" spans="1:13" ht="15.75" thickBot="1">
      <c r="A39" s="20">
        <v>7</v>
      </c>
      <c r="B39" s="131"/>
      <c r="C39" s="132"/>
      <c r="D39" s="132"/>
      <c r="E39" s="132"/>
      <c r="F39" s="133"/>
      <c r="H39" s="20">
        <v>7</v>
      </c>
      <c r="I39" s="131"/>
      <c r="J39" s="132"/>
      <c r="K39" s="132"/>
      <c r="L39" s="132"/>
      <c r="M39" s="133"/>
    </row>
    <row r="40" spans="1:13" ht="15.75" thickBot="1">
      <c r="A40" s="20">
        <v>8</v>
      </c>
      <c r="B40" s="131"/>
      <c r="C40" s="132"/>
      <c r="D40" s="132"/>
      <c r="E40" s="132"/>
      <c r="F40" s="133"/>
      <c r="H40" s="20">
        <v>8</v>
      </c>
      <c r="I40" s="131"/>
      <c r="J40" s="132"/>
      <c r="K40" s="132"/>
      <c r="L40" s="132"/>
      <c r="M40" s="133"/>
    </row>
    <row r="41" spans="1:13" ht="15.75" thickBot="1">
      <c r="A41" s="20">
        <v>9</v>
      </c>
      <c r="B41" s="131"/>
      <c r="C41" s="132"/>
      <c r="D41" s="132"/>
      <c r="E41" s="132"/>
      <c r="F41" s="133"/>
      <c r="H41" s="20">
        <v>9</v>
      </c>
      <c r="I41" s="131"/>
      <c r="J41" s="132"/>
      <c r="K41" s="132"/>
      <c r="L41" s="132"/>
      <c r="M41" s="133"/>
    </row>
    <row r="42" spans="1:13" ht="15.75" thickBot="1">
      <c r="A42" s="20">
        <v>10</v>
      </c>
      <c r="B42" s="131"/>
      <c r="C42" s="132"/>
      <c r="D42" s="132"/>
      <c r="E42" s="132"/>
      <c r="F42" s="133"/>
      <c r="H42" s="20">
        <v>10</v>
      </c>
      <c r="I42" s="131"/>
      <c r="J42" s="132"/>
      <c r="K42" s="132"/>
      <c r="L42" s="132"/>
      <c r="M42" s="133"/>
    </row>
    <row r="43" spans="1:13" ht="15.75" thickBot="1">
      <c r="A43" s="20">
        <v>11</v>
      </c>
      <c r="B43" s="131"/>
      <c r="C43" s="132"/>
      <c r="D43" s="132"/>
      <c r="E43" s="132"/>
      <c r="F43" s="133"/>
      <c r="H43" s="20">
        <v>11</v>
      </c>
      <c r="I43" s="131"/>
      <c r="J43" s="132"/>
      <c r="K43" s="132"/>
      <c r="L43" s="132"/>
      <c r="M43" s="133"/>
    </row>
    <row r="44" spans="1:13" ht="15.75" thickBot="1">
      <c r="A44" s="20">
        <v>12</v>
      </c>
      <c r="B44" s="120"/>
      <c r="C44" s="121"/>
      <c r="D44" s="122"/>
      <c r="E44" s="122"/>
      <c r="F44" s="123"/>
      <c r="H44" s="20">
        <v>12</v>
      </c>
      <c r="I44" s="120"/>
      <c r="J44" s="121"/>
      <c r="K44" s="122"/>
      <c r="L44" s="122"/>
      <c r="M44" s="123"/>
    </row>
    <row r="45" spans="1:13" ht="15.75" thickBot="1">
      <c r="A45" s="20">
        <v>13</v>
      </c>
      <c r="B45" s="120"/>
      <c r="C45" s="121"/>
      <c r="D45" s="122"/>
      <c r="E45" s="122"/>
      <c r="F45" s="123"/>
      <c r="H45" s="20">
        <v>13</v>
      </c>
      <c r="I45" s="120"/>
      <c r="J45" s="121"/>
      <c r="K45" s="122"/>
      <c r="L45" s="122"/>
      <c r="M45" s="123"/>
    </row>
    <row r="46" spans="1:13" ht="15.75" thickBot="1">
      <c r="A46" s="20">
        <v>14</v>
      </c>
      <c r="B46" s="120"/>
      <c r="C46" s="121"/>
      <c r="D46" s="122"/>
      <c r="E46" s="122"/>
      <c r="F46" s="123"/>
      <c r="H46" s="20">
        <v>14</v>
      </c>
      <c r="I46" s="120"/>
      <c r="J46" s="121"/>
      <c r="K46" s="122"/>
      <c r="L46" s="122"/>
      <c r="M46" s="123"/>
    </row>
    <row r="47" spans="1:13" ht="15.75" thickBot="1">
      <c r="A47" s="20">
        <v>15</v>
      </c>
      <c r="B47" s="120"/>
      <c r="C47" s="121"/>
      <c r="D47" s="122"/>
      <c r="E47" s="122"/>
      <c r="F47" s="123"/>
      <c r="H47" s="20">
        <v>15</v>
      </c>
      <c r="I47" s="120"/>
      <c r="J47" s="121"/>
      <c r="K47" s="122"/>
      <c r="L47" s="122"/>
      <c r="M47" s="123"/>
    </row>
    <row r="48" spans="1:13" ht="15.75" thickBot="1">
      <c r="A48" s="20">
        <v>16</v>
      </c>
      <c r="B48" s="120"/>
      <c r="C48" s="121"/>
      <c r="D48" s="122"/>
      <c r="E48" s="122"/>
      <c r="F48" s="123"/>
      <c r="H48" s="20">
        <v>16</v>
      </c>
      <c r="I48" s="120"/>
      <c r="J48" s="121"/>
      <c r="K48" s="122"/>
      <c r="L48" s="122"/>
      <c r="M48" s="123"/>
    </row>
    <row r="49" spans="1:13" ht="15.75" thickBot="1">
      <c r="A49" s="20">
        <v>17</v>
      </c>
      <c r="B49" s="120"/>
      <c r="C49" s="121"/>
      <c r="D49" s="122"/>
      <c r="E49" s="122"/>
      <c r="F49" s="123"/>
      <c r="H49" s="20">
        <v>17</v>
      </c>
      <c r="I49" s="120"/>
      <c r="J49" s="121"/>
      <c r="K49" s="122"/>
      <c r="L49" s="122"/>
      <c r="M49" s="123"/>
    </row>
    <row r="50" spans="1:13" ht="15.75" thickBot="1">
      <c r="A50" s="20">
        <v>18</v>
      </c>
      <c r="B50" s="120"/>
      <c r="C50" s="121"/>
      <c r="D50" s="122"/>
      <c r="E50" s="122"/>
      <c r="F50" s="123"/>
      <c r="H50" s="20">
        <v>18</v>
      </c>
      <c r="I50" s="120"/>
      <c r="J50" s="121"/>
      <c r="K50" s="122"/>
      <c r="L50" s="122"/>
      <c r="M50" s="123"/>
    </row>
    <row r="51" spans="1:13" ht="15.75" thickBot="1">
      <c r="A51" s="20">
        <v>19</v>
      </c>
      <c r="B51" s="120"/>
      <c r="C51" s="121"/>
      <c r="D51" s="122"/>
      <c r="E51" s="122"/>
      <c r="F51" s="123"/>
      <c r="H51" s="20">
        <v>19</v>
      </c>
      <c r="I51" s="120"/>
      <c r="J51" s="121"/>
      <c r="K51" s="122"/>
      <c r="L51" s="122"/>
      <c r="M51" s="123"/>
    </row>
    <row r="52" spans="1:13" ht="15.75" thickBot="1">
      <c r="A52" s="20">
        <v>20</v>
      </c>
      <c r="B52" s="120"/>
      <c r="C52" s="121"/>
      <c r="D52" s="122"/>
      <c r="E52" s="122"/>
      <c r="F52" s="123"/>
      <c r="H52" s="20">
        <v>20</v>
      </c>
      <c r="I52" s="120"/>
      <c r="J52" s="121"/>
      <c r="K52" s="122"/>
      <c r="L52" s="122"/>
      <c r="M52" s="123"/>
    </row>
    <row r="53" spans="1:13" ht="15.75" thickBot="1">
      <c r="A53" s="20">
        <v>21</v>
      </c>
      <c r="B53" s="120"/>
      <c r="C53" s="121"/>
      <c r="D53" s="122"/>
      <c r="E53" s="122"/>
      <c r="F53" s="123"/>
      <c r="H53" s="20">
        <v>21</v>
      </c>
      <c r="I53" s="120"/>
      <c r="J53" s="121"/>
      <c r="K53" s="122"/>
      <c r="L53" s="122"/>
      <c r="M53" s="123"/>
    </row>
    <row r="54" spans="1:13" ht="15.75" thickBot="1">
      <c r="A54" s="20">
        <v>22</v>
      </c>
      <c r="B54" s="120"/>
      <c r="C54" s="121"/>
      <c r="D54" s="122"/>
      <c r="E54" s="122"/>
      <c r="F54" s="123"/>
      <c r="H54" s="20">
        <v>22</v>
      </c>
      <c r="I54" s="120"/>
      <c r="J54" s="121"/>
      <c r="K54" s="122"/>
      <c r="L54" s="122"/>
      <c r="M54" s="123"/>
    </row>
  </sheetData>
  <sheetProtection password="F31B" sheet="1" objects="1" scenarios="1" insertRows="0" deleteRows="0" selectLockedCells="1" sort="0"/>
  <mergeCells count="106">
    <mergeCell ref="B50:F50"/>
    <mergeCell ref="B51:F51"/>
    <mergeCell ref="B52:F52"/>
    <mergeCell ref="A1:M1"/>
    <mergeCell ref="A2:M2"/>
    <mergeCell ref="A4:F4"/>
    <mergeCell ref="H4:M4"/>
    <mergeCell ref="B5:C5"/>
    <mergeCell ref="E5:F5"/>
    <mergeCell ref="I5:J5"/>
    <mergeCell ref="B7:F7"/>
    <mergeCell ref="B8:F8"/>
    <mergeCell ref="L5:M5"/>
    <mergeCell ref="B6:F6"/>
    <mergeCell ref="I6:M6"/>
    <mergeCell ref="I25:M25"/>
    <mergeCell ref="I26:M26"/>
    <mergeCell ref="I27:M27"/>
    <mergeCell ref="I23:M23"/>
    <mergeCell ref="I24:M24"/>
    <mergeCell ref="I7:M7"/>
    <mergeCell ref="I8:M8"/>
    <mergeCell ref="B22:F22"/>
    <mergeCell ref="B23:F23"/>
    <mergeCell ref="B24:F24"/>
    <mergeCell ref="B9:F9"/>
    <mergeCell ref="B10:F10"/>
    <mergeCell ref="B11:F11"/>
    <mergeCell ref="B21:F21"/>
    <mergeCell ref="B19:F19"/>
    <mergeCell ref="B20:F20"/>
    <mergeCell ref="I9:M9"/>
    <mergeCell ref="I10:M10"/>
    <mergeCell ref="I28:M28"/>
    <mergeCell ref="B12:F12"/>
    <mergeCell ref="B13:F13"/>
    <mergeCell ref="B14:F14"/>
    <mergeCell ref="B15:F15"/>
    <mergeCell ref="B16:F16"/>
    <mergeCell ref="B17:F17"/>
    <mergeCell ref="B18:F18"/>
    <mergeCell ref="B25:F25"/>
    <mergeCell ref="B26:F26"/>
    <mergeCell ref="B27:F27"/>
    <mergeCell ref="I19:M19"/>
    <mergeCell ref="I20:M20"/>
    <mergeCell ref="I21:M21"/>
    <mergeCell ref="I22:M22"/>
    <mergeCell ref="I11:M11"/>
    <mergeCell ref="I12:M12"/>
    <mergeCell ref="I13:M13"/>
    <mergeCell ref="I14:M14"/>
    <mergeCell ref="I15:M15"/>
    <mergeCell ref="I16:M16"/>
    <mergeCell ref="B28:F28"/>
    <mergeCell ref="A30:F30"/>
    <mergeCell ref="B35:F35"/>
    <mergeCell ref="B36:F36"/>
    <mergeCell ref="B37:F37"/>
    <mergeCell ref="B42:F42"/>
    <mergeCell ref="B43:F43"/>
    <mergeCell ref="B39:F39"/>
    <mergeCell ref="B40:F40"/>
    <mergeCell ref="B41:F41"/>
    <mergeCell ref="B31:C31"/>
    <mergeCell ref="E31:F31"/>
    <mergeCell ref="B32:F32"/>
    <mergeCell ref="B33:F33"/>
    <mergeCell ref="B34:F34"/>
    <mergeCell ref="I33:M33"/>
    <mergeCell ref="I34:M34"/>
    <mergeCell ref="I35:M35"/>
    <mergeCell ref="I36:M36"/>
    <mergeCell ref="I37:M37"/>
    <mergeCell ref="I38:M38"/>
    <mergeCell ref="I39:M39"/>
    <mergeCell ref="I17:M17"/>
    <mergeCell ref="I18:M18"/>
    <mergeCell ref="H30:M30"/>
    <mergeCell ref="I31:J31"/>
    <mergeCell ref="L31:M31"/>
    <mergeCell ref="I32:M32"/>
    <mergeCell ref="I54:M54"/>
    <mergeCell ref="B38:F38"/>
    <mergeCell ref="I50:M50"/>
    <mergeCell ref="I51:M51"/>
    <mergeCell ref="I52:M52"/>
    <mergeCell ref="I53:M53"/>
    <mergeCell ref="I46:M46"/>
    <mergeCell ref="I47:M47"/>
    <mergeCell ref="I48:M48"/>
    <mergeCell ref="I49:M49"/>
    <mergeCell ref="I40:M40"/>
    <mergeCell ref="I41:M41"/>
    <mergeCell ref="I42:M42"/>
    <mergeCell ref="I43:M43"/>
    <mergeCell ref="I44:M44"/>
    <mergeCell ref="I45:M45"/>
    <mergeCell ref="B44:F44"/>
    <mergeCell ref="B45:F45"/>
    <mergeCell ref="B54:F54"/>
    <mergeCell ref="B46:F46"/>
    <mergeCell ref="B53:F53"/>
    <mergeCell ref="B47:F47"/>
    <mergeCell ref="B48:F48"/>
    <mergeCell ref="B49:F49"/>
  </mergeCells>
  <phoneticPr fontId="0" type="noConversion"/>
  <dataValidations count="1">
    <dataValidation type="list" allowBlank="1" showInputMessage="1" showErrorMessage="1" sqref="B7:C28 I7:J28 B33:C54 I33:J54">
      <formula1>Teilnehmer</formula1>
    </dataValidation>
  </dataValidation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"/>
  <sheetViews>
    <sheetView showGridLines="0" showRowColHeaders="0" tabSelected="1" workbookViewId="0">
      <selection activeCell="D17" sqref="D17:F17"/>
    </sheetView>
  </sheetViews>
  <sheetFormatPr baseColWidth="10" defaultRowHeight="15"/>
  <cols>
    <col min="1" max="1" width="7.7109375" style="21" customWidth="1"/>
    <col min="2" max="3" width="11.42578125" style="21"/>
    <col min="4" max="4" width="10.140625" style="21" customWidth="1"/>
    <col min="5" max="5" width="2.5703125" style="21" customWidth="1"/>
    <col min="6" max="6" width="8.5703125" style="21" customWidth="1"/>
    <col min="7" max="9" width="11.42578125" style="21"/>
    <col min="10" max="10" width="21" style="21" customWidth="1"/>
    <col min="11" max="11" width="0.28515625" style="21" hidden="1" customWidth="1"/>
    <col min="12" max="12" width="11.42578125" style="21"/>
    <col min="13" max="13" width="6.5703125" style="21" customWidth="1"/>
    <col min="14" max="16384" width="11.42578125" style="21"/>
  </cols>
  <sheetData>
    <row r="1" spans="1:31" s="10" customFormat="1" ht="26.25">
      <c r="A1" s="152" t="s">
        <v>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34.5" customHeight="1">
      <c r="A2" s="154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s="15" customFormat="1" ht="15" customHeight="1"/>
    <row r="4" spans="1:31" ht="25.5">
      <c r="B4" s="158" t="s">
        <v>37</v>
      </c>
      <c r="C4" s="158"/>
      <c r="D4" s="159" t="str">
        <f>'allg. Daten'!C7</f>
        <v>Verein</v>
      </c>
      <c r="E4" s="159"/>
      <c r="F4" s="159"/>
      <c r="G4" s="159"/>
      <c r="H4" s="159"/>
      <c r="I4" s="159"/>
      <c r="J4" s="159"/>
    </row>
    <row r="5" spans="1:31" ht="15.75" thickBot="1"/>
    <row r="6" spans="1:31" ht="16.5" thickBot="1">
      <c r="B6" s="160" t="s">
        <v>41</v>
      </c>
      <c r="C6" s="160"/>
      <c r="D6" s="156" t="str">
        <f>'allg. Daten'!C8</f>
        <v>Name</v>
      </c>
      <c r="E6" s="156"/>
      <c r="F6" s="156"/>
      <c r="G6" s="156"/>
      <c r="H6" s="157"/>
    </row>
    <row r="7" spans="1:31" ht="16.5" thickBot="1">
      <c r="B7" s="22"/>
      <c r="C7" s="23" t="s">
        <v>4</v>
      </c>
      <c r="D7" s="156" t="str">
        <f>'allg. Daten'!C9</f>
        <v>Straße</v>
      </c>
      <c r="E7" s="156"/>
      <c r="F7" s="156"/>
      <c r="G7" s="156"/>
      <c r="H7" s="157"/>
    </row>
    <row r="8" spans="1:31" ht="16.5" thickBot="1">
      <c r="B8" s="22"/>
      <c r="C8" s="1" t="s">
        <v>6</v>
      </c>
      <c r="D8" s="156" t="str">
        <f>'allg. Daten'!C10</f>
        <v>Ort</v>
      </c>
      <c r="E8" s="156"/>
      <c r="F8" s="156"/>
      <c r="G8" s="156"/>
      <c r="H8" s="157"/>
    </row>
    <row r="9" spans="1:31" ht="16.5" thickBot="1">
      <c r="B9" s="22"/>
      <c r="C9" s="1" t="s">
        <v>7</v>
      </c>
      <c r="D9" s="156" t="str">
        <f>'allg. Daten'!C11</f>
        <v>email</v>
      </c>
      <c r="E9" s="156"/>
      <c r="F9" s="156"/>
      <c r="G9" s="156"/>
      <c r="H9" s="157"/>
    </row>
    <row r="10" spans="1:31" ht="16.5" thickBot="1">
      <c r="B10" s="22"/>
      <c r="C10" s="1" t="s">
        <v>8</v>
      </c>
      <c r="D10" s="161">
        <f>'allg. Daten'!C12</f>
        <v>123457890</v>
      </c>
      <c r="E10" s="161"/>
      <c r="F10" s="161"/>
      <c r="G10" s="161"/>
      <c r="H10" s="157"/>
    </row>
    <row r="11" spans="1:31" ht="16.5" thickBot="1">
      <c r="B11" s="22"/>
      <c r="C11" s="1" t="s">
        <v>9</v>
      </c>
      <c r="D11" s="162" t="str">
        <f>'allg. Daten'!C13</f>
        <v>017xxxx</v>
      </c>
      <c r="E11" s="163"/>
      <c r="F11" s="163"/>
      <c r="G11" s="163"/>
      <c r="H11" s="164"/>
    </row>
    <row r="13" spans="1:31" ht="15.75" thickBot="1"/>
    <row r="14" spans="1:31" ht="39.75" customHeight="1" thickBot="1">
      <c r="B14" s="22"/>
      <c r="C14" s="87"/>
      <c r="D14" s="24" t="s">
        <v>82</v>
      </c>
      <c r="E14" s="88"/>
      <c r="F14" s="88" t="s">
        <v>83</v>
      </c>
      <c r="G14" s="24" t="s">
        <v>42</v>
      </c>
    </row>
    <row r="15" spans="1:31" ht="17.45" customHeight="1" thickBot="1">
      <c r="B15" s="167" t="s">
        <v>84</v>
      </c>
      <c r="C15" s="168"/>
      <c r="D15" s="86">
        <f>Meldeformular!AJ4</f>
        <v>0</v>
      </c>
      <c r="E15" s="88" t="s">
        <v>51</v>
      </c>
      <c r="F15" s="90">
        <v>4</v>
      </c>
      <c r="G15" s="104">
        <f>PRODUCT(D15*F15)</f>
        <v>0</v>
      </c>
      <c r="H15" s="89"/>
    </row>
    <row r="16" spans="1:31" ht="17.45" customHeight="1" thickBot="1">
      <c r="B16" s="169" t="s">
        <v>85</v>
      </c>
      <c r="C16" s="170"/>
      <c r="D16" s="86">
        <f>Meldeformular!AL4</f>
        <v>0</v>
      </c>
      <c r="E16" s="24" t="s">
        <v>51</v>
      </c>
      <c r="F16" s="85">
        <v>7</v>
      </c>
      <c r="G16" s="104">
        <f>PRODUCT(D16*F16)</f>
        <v>0</v>
      </c>
      <c r="H16" s="89"/>
    </row>
    <row r="17" spans="2:7" s="105" customFormat="1" ht="20.100000000000001" customHeight="1" thickBot="1">
      <c r="B17" s="165" t="s">
        <v>43</v>
      </c>
      <c r="C17" s="166"/>
      <c r="D17" s="171"/>
      <c r="E17" s="172"/>
      <c r="F17" s="173"/>
      <c r="G17" s="106">
        <f>SUM(G15:G16)</f>
        <v>0</v>
      </c>
    </row>
    <row r="18" spans="2:7">
      <c r="C18" s="22"/>
    </row>
  </sheetData>
  <sheetProtection password="F31B" sheet="1" objects="1" scenarios="1" selectLockedCells="1"/>
  <mergeCells count="15">
    <mergeCell ref="D8:H8"/>
    <mergeCell ref="D9:H9"/>
    <mergeCell ref="D10:H10"/>
    <mergeCell ref="D11:H11"/>
    <mergeCell ref="B17:C17"/>
    <mergeCell ref="B15:C15"/>
    <mergeCell ref="B16:C16"/>
    <mergeCell ref="D17:F17"/>
    <mergeCell ref="A1:M1"/>
    <mergeCell ref="A2:M2"/>
    <mergeCell ref="D7:H7"/>
    <mergeCell ref="B4:C4"/>
    <mergeCell ref="D4:J4"/>
    <mergeCell ref="B6:C6"/>
    <mergeCell ref="D6:H6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allg. Daten</vt:lpstr>
      <vt:lpstr>Meldeformular</vt:lpstr>
      <vt:lpstr>Paarkür</vt:lpstr>
      <vt:lpstr>Gruppenkür (klein)</vt:lpstr>
      <vt:lpstr>Gruppenkür (groß)</vt:lpstr>
      <vt:lpstr>Zusammenfassung</vt:lpstr>
      <vt:lpstr>Namen</vt:lpstr>
      <vt:lpstr>Namen2</vt:lpstr>
      <vt:lpstr>Teilnehmer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2012-02-26T11:31:52Z</cp:lastPrinted>
  <dcterms:created xsi:type="dcterms:W3CDTF">2011-01-10T19:55:20Z</dcterms:created>
  <dcterms:modified xsi:type="dcterms:W3CDTF">2012-10-30T08:45:38Z</dcterms:modified>
</cp:coreProperties>
</file>